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HN - Dạy học\CBQ_2022-2023\ĐỘI - SAO ĐỎ\"/>
    </mc:Choice>
  </mc:AlternateContent>
  <bookViews>
    <workbookView xWindow="0" yWindow="0" windowWidth="19416" windowHeight="8616" activeTab="4"/>
  </bookViews>
  <sheets>
    <sheet name="Tuần 01" sheetId="1" r:id="rId1"/>
    <sheet name="Tuần 02" sheetId="2" r:id="rId2"/>
    <sheet name="Tuần 03" sheetId="3" r:id="rId3"/>
    <sheet name="Tuần 04" sheetId="4" r:id="rId4"/>
    <sheet name="TK tháng 09" sheetId="6" r:id="rId5"/>
  </sheets>
  <definedNames>
    <definedName name="_xlnm._FilterDatabase" localSheetId="2" hidden="1">'Tuần 03'!$A$6:$N$34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" l="1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8" i="6"/>
  <c r="H8" i="6" l="1"/>
  <c r="J8" i="6" s="1"/>
  <c r="I16" i="4" l="1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9" i="4"/>
  <c r="I10" i="4"/>
  <c r="I11" i="4"/>
  <c r="I12" i="4"/>
  <c r="I13" i="4"/>
  <c r="I14" i="4"/>
  <c r="I15" i="4"/>
  <c r="I8" i="4"/>
  <c r="K28" i="4" l="1"/>
  <c r="K11" i="4"/>
  <c r="K13" i="4"/>
  <c r="K8" i="4"/>
  <c r="K26" i="4"/>
  <c r="K33" i="4"/>
  <c r="H9" i="6"/>
  <c r="J9" i="6" s="1"/>
  <c r="H10" i="6"/>
  <c r="J10" i="6" s="1"/>
  <c r="H11" i="6"/>
  <c r="J11" i="6" s="1"/>
  <c r="H12" i="6"/>
  <c r="J12" i="6" s="1"/>
  <c r="H13" i="6"/>
  <c r="J13" i="6" s="1"/>
  <c r="H14" i="6"/>
  <c r="J14" i="6" s="1"/>
  <c r="H15" i="6"/>
  <c r="J15" i="6" s="1"/>
  <c r="H16" i="6"/>
  <c r="J16" i="6" s="1"/>
  <c r="H17" i="6"/>
  <c r="J17" i="6" s="1"/>
  <c r="H18" i="6"/>
  <c r="J18" i="6" s="1"/>
  <c r="H19" i="6"/>
  <c r="J19" i="6" s="1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8" i="3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9" i="1"/>
  <c r="I10" i="1"/>
  <c r="I11" i="1"/>
  <c r="I12" i="1"/>
  <c r="I13" i="1"/>
  <c r="I14" i="1"/>
  <c r="I15" i="1"/>
  <c r="I8" i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9" i="2"/>
  <c r="I10" i="2"/>
  <c r="I11" i="2"/>
  <c r="I12" i="2"/>
  <c r="I13" i="2"/>
  <c r="I14" i="2"/>
  <c r="I15" i="2"/>
  <c r="I8" i="2"/>
  <c r="K12" i="2" l="1"/>
  <c r="K10" i="2" l="1"/>
  <c r="K9" i="2"/>
  <c r="K14" i="2"/>
  <c r="K11" i="2"/>
  <c r="K15" i="2"/>
  <c r="K13" i="2"/>
  <c r="K8" i="2" l="1"/>
  <c r="K23" i="2"/>
  <c r="K29" i="2"/>
  <c r="K20" i="2"/>
  <c r="K34" i="2"/>
  <c r="K18" i="2"/>
  <c r="K21" i="2"/>
  <c r="K28" i="2"/>
  <c r="K19" i="2"/>
  <c r="K33" i="2"/>
  <c r="K31" i="2"/>
  <c r="K16" i="2"/>
  <c r="K17" i="2"/>
  <c r="K22" i="2"/>
  <c r="K24" i="2"/>
  <c r="K30" i="2"/>
  <c r="K32" i="2"/>
  <c r="K25" i="2"/>
  <c r="K26" i="2"/>
  <c r="K27" i="2"/>
  <c r="K20" i="1" l="1"/>
  <c r="K12" i="1"/>
  <c r="K10" i="1"/>
  <c r="K8" i="1"/>
  <c r="K15" i="1"/>
  <c r="K11" i="1"/>
  <c r="K14" i="1"/>
  <c r="K13" i="1"/>
  <c r="K9" i="1"/>
  <c r="K18" i="1"/>
  <c r="K33" i="1"/>
  <c r="K32" i="1"/>
  <c r="K24" i="1"/>
  <c r="K31" i="1"/>
  <c r="K23" i="1"/>
  <c r="K27" i="1"/>
  <c r="K34" i="1"/>
  <c r="K17" i="1"/>
  <c r="K30" i="1"/>
  <c r="K29" i="1"/>
  <c r="K21" i="1"/>
  <c r="K16" i="1"/>
  <c r="K19" i="1"/>
  <c r="K26" i="1"/>
  <c r="K25" i="1"/>
  <c r="K22" i="1"/>
  <c r="K28" i="1"/>
</calcChain>
</file>

<file path=xl/sharedStrings.xml><?xml version="1.0" encoding="utf-8"?>
<sst xmlns="http://schemas.openxmlformats.org/spreadsheetml/2006/main" count="448" uniqueCount="94">
  <si>
    <t>ĐỘI TNTP HỒ CHÍ MINH</t>
  </si>
  <si>
    <t>LIÊN ĐỘI THCS CAO BÁ QUÁT</t>
  </si>
  <si>
    <t>STT</t>
  </si>
  <si>
    <t>Lớp</t>
  </si>
  <si>
    <t>Điểm thi đua</t>
  </si>
  <si>
    <t>A. Nề nếp</t>
  </si>
  <si>
    <t>B. Học tập</t>
  </si>
  <si>
    <t>C. Chuyên cần</t>
  </si>
  <si>
    <t>D. CTMN</t>
  </si>
  <si>
    <t>E. TH pháp luật</t>
  </si>
  <si>
    <t xml:space="preserve">Xếp loại </t>
  </si>
  <si>
    <t>Xếp thứ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</si>
  <si>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</si>
  <si>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</si>
  <si>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</si>
  <si>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</si>
  <si>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</si>
  <si>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</si>
  <si>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</si>
  <si>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</si>
  <si>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</si>
  <si>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</si>
  <si>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</si>
  <si>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</si>
  <si>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</si>
  <si>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</si>
  <si>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</si>
  <si>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</si>
  <si>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</si>
  <si>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</si>
  <si>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</si>
  <si>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</si>
  <si>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8A8</t>
  </si>
  <si>
    <t>9A1</t>
  </si>
  <si>
    <t>9A2</t>
  </si>
  <si>
    <t>9A3</t>
  </si>
  <si>
    <t>9A4</t>
  </si>
  <si>
    <t>9A5</t>
  </si>
  <si>
    <t>9A6</t>
  </si>
  <si>
    <t>Điểm TB</t>
  </si>
  <si>
    <t>XS</t>
  </si>
  <si>
    <t>Khối lớp</t>
  </si>
  <si>
    <t>Khối lớp chọn</t>
  </si>
  <si>
    <t>Khối lớp thường</t>
  </si>
  <si>
    <t>KẾT QUẢ THI ĐUA NỀ NẾP TUẦN 01 (05/09/2022 - 09/09/2022)</t>
  </si>
  <si>
    <t>Tiến bộ</t>
  </si>
  <si>
    <t>Đi xuống</t>
  </si>
  <si>
    <t xml:space="preserve">Khen: </t>
  </si>
  <si>
    <t>TB: 0</t>
  </si>
  <si>
    <t>Khá: 0</t>
  </si>
  <si>
    <t>Yếu: 0</t>
  </si>
  <si>
    <t>Tổng: 27</t>
  </si>
  <si>
    <t xml:space="preserve">DƯƠNG HỒNG NHUNG </t>
  </si>
  <si>
    <t>T</t>
  </si>
  <si>
    <t>Phê bình: - HS Long Nhật (9A6) mang ván trượt đến trường, đã tịch thu 2 lần</t>
  </si>
  <si>
    <t xml:space="preserve">Tổng phụ trách
</t>
  </si>
  <si>
    <t>KẾT QUẢ THI ĐUA NỀ NẾP TUẦN 02 (10/09/2022 - 16/09/2022)</t>
  </si>
  <si>
    <t>KẾT QUẢ THI ĐUA NỀ NẾP TUẦN 03 (17/09/2022 - 23/09/2022)</t>
  </si>
  <si>
    <t>KẾT QUẢ THI ĐUA NỀ NẾP TUẦN 04 (24/09/2022 - 30/09/2022)</t>
  </si>
  <si>
    <t xml:space="preserve">Phê bình: </t>
  </si>
  <si>
    <t>K</t>
  </si>
  <si>
    <t>Tốt:  5</t>
  </si>
  <si>
    <t>Khá: 1</t>
  </si>
  <si>
    <t>XS:  21</t>
  </si>
  <si>
    <t>Tốt:   6</t>
  </si>
  <si>
    <t>XS:   21</t>
  </si>
  <si>
    <t>Y</t>
  </si>
  <si>
    <t>TB</t>
  </si>
  <si>
    <t>XS: 10</t>
  </si>
  <si>
    <t>Tốt: 2</t>
  </si>
  <si>
    <t>Khá: 5</t>
  </si>
  <si>
    <t>TB: 3</t>
  </si>
  <si>
    <t>Yếu: 7</t>
  </si>
  <si>
    <t>Thi đua tuần 01</t>
  </si>
  <si>
    <t>Thi đua tuần 02</t>
  </si>
  <si>
    <t>Thi đua tuần 03</t>
  </si>
  <si>
    <t>Thi đua tuần 04</t>
  </si>
  <si>
    <t>KẾT QUẢ THI ĐUA NỀ NẾP THÁNG 09 (06/09/2022 - 30/09/2022)</t>
  </si>
  <si>
    <t>Xếp loại</t>
  </si>
  <si>
    <t>Khen: 8A1, 6A5</t>
  </si>
  <si>
    <t>Phê bình: - Học sinh Thanh Hà và Đức Bảo lớp 9A5 mang thuốc lá, quà vặt đến trường (đã tiến hành đình chỉ học); - Phê bình lớp 7A5 HS mang bài đến trường</t>
  </si>
  <si>
    <t>Yếu: 2</t>
  </si>
  <si>
    <t>Điểm cộng</t>
  </si>
  <si>
    <t>Điểm bài viết</t>
  </si>
  <si>
    <t>Điểm trung thu</t>
  </si>
  <si>
    <t>Tổng</t>
  </si>
  <si>
    <t>Tổng điểm</t>
  </si>
  <si>
    <t>TB: 1</t>
  </si>
  <si>
    <t>XS: 12</t>
  </si>
  <si>
    <t>Tốt: 7</t>
  </si>
  <si>
    <t>Khá: 6</t>
  </si>
  <si>
    <t>TB: 2</t>
  </si>
  <si>
    <t>Tốt: 5</t>
  </si>
  <si>
    <t>Khá: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</si>
</sst>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opLeftCell="A20" workbookViewId="0">
      <selection activeCell="S29" sqref="S29"/>
    </sheetView>
  </sheetViews>
  <sheetFormatPr defaultColWidth="8.88671875" defaultRowHeight="13.8" x14ac:dyDescent="0.25"/>
  <cols>
    <col min="1" max="1" width="9.5546875" style="1" customWidth="1"/>
    <col min="2" max="2" width="5.44140625" style="2" customWidth="1"/>
    <col min="3" max="3" width="7.21875" style="2" customWidth="1"/>
    <col min="4" max="4" width="11.21875" style="2" customWidth="1"/>
    <col min="5" max="5" width="10.77734375" style="2" customWidth="1"/>
    <col min="6" max="6" width="11.44140625" style="2" customWidth="1"/>
    <col min="7" max="7" width="10.33203125" style="2" customWidth="1"/>
    <col min="8" max="8" width="12.44140625" style="2" customWidth="1"/>
    <col min="9" max="9" width="10.6640625" style="2" customWidth="1"/>
    <col min="10" max="10" width="10.88671875" style="2" customWidth="1"/>
    <col min="11" max="11" width="10.33203125" style="2" customWidth="1"/>
    <col min="12" max="14" width="8.88671875" style="2"/>
    <col min="15" max="16384" width="8.88671875" style="1"/>
  </cols>
  <sheetData>
    <row r="1" spans="1:23" x14ac:dyDescent="0.25">
      <c r="A1" s="57" t="s">
        <v>0</v>
      </c>
      <c r="B1" s="57"/>
      <c r="C1" s="57"/>
      <c r="D1" s="57"/>
    </row>
    <row r="2" spans="1:23" x14ac:dyDescent="0.25">
      <c r="A2" s="56" t="s">
        <v>1</v>
      </c>
      <c r="B2" s="56"/>
      <c r="C2" s="56"/>
      <c r="D2" s="56"/>
    </row>
    <row r="4" spans="1:23" x14ac:dyDescent="0.25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3" ht="14.4" thickBot="1" x14ac:dyDescent="0.3"/>
    <row r="6" spans="1:23" s="4" customFormat="1" ht="18" customHeight="1" x14ac:dyDescent="0.25">
      <c r="A6" s="60" t="s">
        <v>41</v>
      </c>
      <c r="B6" s="63" t="s">
        <v>2</v>
      </c>
      <c r="C6" s="58" t="s">
        <v>3</v>
      </c>
      <c r="D6" s="58" t="s">
        <v>4</v>
      </c>
      <c r="E6" s="58"/>
      <c r="F6" s="58"/>
      <c r="G6" s="58"/>
      <c r="H6" s="58"/>
      <c r="I6" s="58" t="s">
        <v>39</v>
      </c>
      <c r="J6" s="58" t="s">
        <v>10</v>
      </c>
      <c r="K6" s="58" t="s">
        <v>11</v>
      </c>
      <c r="L6" s="54" t="s">
        <v>45</v>
      </c>
      <c r="M6" s="54" t="s">
        <v>46</v>
      </c>
      <c r="N6" s="67" t="s">
        <v>4</v>
      </c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ht="30.6" customHeight="1" thickBot="1" x14ac:dyDescent="0.3">
      <c r="A7" s="61"/>
      <c r="B7" s="64"/>
      <c r="C7" s="59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59"/>
      <c r="J7" s="59"/>
      <c r="K7" s="59"/>
      <c r="L7" s="55"/>
      <c r="M7" s="55"/>
      <c r="N7" s="68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 x14ac:dyDescent="0.25">
      <c r="A8" s="50" t="s">
        <v>42</v>
      </c>
      <c r="B8" s="5">
        <v>1</v>
      </c>
      <c r="C8" s="5" t="s">
        <v>12</v>
      </c>
      <c r="D8" s="5">
        <v>9.8000000000000007</v>
      </c>
      <c r="E8" s="5"/>
      <c r="F8" s="5">
        <v>10</v>
      </c>
      <c r="G8" s="5"/>
      <c r="H8" s="5">
        <v>9</v>
      </c>
      <c r="I8" s="5">
        <f>((D8*2)+F8+H8)/4</f>
        <v>9.65</v>
      </c>
      <c r="J8" s="5" t="s">
        <v>40</v>
      </c>
      <c r="K8" s="5">
        <f>RANK(I8,$I$8:$I$15,0)</f>
        <v>4</v>
      </c>
      <c r="L8" s="5"/>
      <c r="M8" s="5"/>
      <c r="N8" s="24">
        <v>5</v>
      </c>
    </row>
    <row r="9" spans="1:23" ht="18" customHeight="1" x14ac:dyDescent="0.25">
      <c r="A9" s="51"/>
      <c r="B9" s="6">
        <v>2</v>
      </c>
      <c r="C9" s="6" t="s">
        <v>13</v>
      </c>
      <c r="D9" s="6">
        <v>9.8000000000000007</v>
      </c>
      <c r="E9" s="6"/>
      <c r="F9" s="6">
        <v>10</v>
      </c>
      <c r="G9" s="6"/>
      <c r="H9" s="6">
        <v>10</v>
      </c>
      <c r="I9" s="6">
        <f t="shared" ref="I9:I34" si="0">((D9*2)+F9+H9)/4</f>
        <v>9.9</v>
      </c>
      <c r="J9" s="6" t="s">
        <v>40</v>
      </c>
      <c r="K9" s="6">
        <f t="shared" ref="K9:K15" si="1">RANK(I9,$I$8:$I$15,0)</f>
        <v>2</v>
      </c>
      <c r="L9" s="6"/>
      <c r="M9" s="6"/>
      <c r="N9" s="25">
        <v>5</v>
      </c>
    </row>
    <row r="10" spans="1:23" ht="18" customHeight="1" x14ac:dyDescent="0.25">
      <c r="A10" s="51"/>
      <c r="B10" s="6">
        <v>3</v>
      </c>
      <c r="C10" s="6" t="s">
        <v>19</v>
      </c>
      <c r="D10" s="6">
        <v>9.68</v>
      </c>
      <c r="E10" s="6"/>
      <c r="F10" s="6">
        <v>10</v>
      </c>
      <c r="G10" s="6"/>
      <c r="H10" s="6">
        <v>9</v>
      </c>
      <c r="I10" s="6">
        <f t="shared" si="0"/>
        <v>9.59</v>
      </c>
      <c r="J10" s="6" t="s">
        <v>40</v>
      </c>
      <c r="K10" s="6">
        <f t="shared" si="1"/>
        <v>6</v>
      </c>
      <c r="L10" s="6"/>
      <c r="M10" s="6"/>
      <c r="N10" s="25">
        <v>5</v>
      </c>
    </row>
    <row r="11" spans="1:23" ht="18" customHeight="1" x14ac:dyDescent="0.25">
      <c r="A11" s="51"/>
      <c r="B11" s="6">
        <v>4</v>
      </c>
      <c r="C11" s="6" t="s">
        <v>20</v>
      </c>
      <c r="D11" s="6">
        <v>9.5</v>
      </c>
      <c r="E11" s="6"/>
      <c r="F11" s="6">
        <v>9</v>
      </c>
      <c r="G11" s="6"/>
      <c r="H11" s="6">
        <v>9</v>
      </c>
      <c r="I11" s="6">
        <f t="shared" si="0"/>
        <v>9.25</v>
      </c>
      <c r="J11" s="6" t="s">
        <v>40</v>
      </c>
      <c r="K11" s="6">
        <f t="shared" si="1"/>
        <v>7</v>
      </c>
      <c r="L11" s="6"/>
      <c r="M11" s="6"/>
      <c r="N11" s="25">
        <v>5</v>
      </c>
    </row>
    <row r="12" spans="1:23" ht="18" customHeight="1" x14ac:dyDescent="0.25">
      <c r="A12" s="51"/>
      <c r="B12" s="6">
        <v>5</v>
      </c>
      <c r="C12" s="6" t="s">
        <v>25</v>
      </c>
      <c r="D12" s="6">
        <v>9.8000000000000007</v>
      </c>
      <c r="E12" s="6"/>
      <c r="F12" s="6">
        <v>9</v>
      </c>
      <c r="G12" s="6"/>
      <c r="H12" s="6">
        <v>10</v>
      </c>
      <c r="I12" s="6">
        <f t="shared" si="0"/>
        <v>9.65</v>
      </c>
      <c r="J12" s="6" t="s">
        <v>40</v>
      </c>
      <c r="K12" s="6">
        <f t="shared" si="1"/>
        <v>4</v>
      </c>
      <c r="L12" s="6"/>
      <c r="M12" s="6"/>
      <c r="N12" s="25">
        <v>5</v>
      </c>
    </row>
    <row r="13" spans="1:23" ht="18" customHeight="1" x14ac:dyDescent="0.25">
      <c r="A13" s="51"/>
      <c r="B13" s="6">
        <v>6</v>
      </c>
      <c r="C13" s="6" t="s">
        <v>26</v>
      </c>
      <c r="D13" s="6">
        <v>8.4</v>
      </c>
      <c r="E13" s="6"/>
      <c r="F13" s="6">
        <v>9</v>
      </c>
      <c r="G13" s="6"/>
      <c r="H13" s="6">
        <v>9</v>
      </c>
      <c r="I13" s="6">
        <f t="shared" si="0"/>
        <v>8.6999999999999993</v>
      </c>
      <c r="J13" s="6" t="s">
        <v>53</v>
      </c>
      <c r="K13" s="6">
        <f t="shared" si="1"/>
        <v>8</v>
      </c>
      <c r="L13" s="6"/>
      <c r="M13" s="6"/>
      <c r="N13" s="25">
        <v>4</v>
      </c>
    </row>
    <row r="14" spans="1:23" ht="18" customHeight="1" x14ac:dyDescent="0.25">
      <c r="A14" s="51"/>
      <c r="B14" s="6">
        <v>7</v>
      </c>
      <c r="C14" s="6" t="s">
        <v>33</v>
      </c>
      <c r="D14" s="6">
        <v>9.5</v>
      </c>
      <c r="E14" s="6"/>
      <c r="F14" s="6">
        <v>10</v>
      </c>
      <c r="G14" s="6"/>
      <c r="H14" s="6">
        <v>10</v>
      </c>
      <c r="I14" s="6">
        <f t="shared" si="0"/>
        <v>9.75</v>
      </c>
      <c r="J14" s="6" t="s">
        <v>40</v>
      </c>
      <c r="K14" s="6">
        <f t="shared" si="1"/>
        <v>3</v>
      </c>
      <c r="L14" s="6"/>
      <c r="M14" s="6"/>
      <c r="N14" s="25">
        <v>5</v>
      </c>
    </row>
    <row r="15" spans="1:23" ht="18" customHeight="1" thickBot="1" x14ac:dyDescent="0.3">
      <c r="A15" s="52"/>
      <c r="B15" s="13">
        <v>8</v>
      </c>
      <c r="C15" s="13" t="s">
        <v>34</v>
      </c>
      <c r="D15" s="13">
        <v>10</v>
      </c>
      <c r="E15" s="13"/>
      <c r="F15" s="13">
        <v>10</v>
      </c>
      <c r="G15" s="13"/>
      <c r="H15" s="13">
        <v>10</v>
      </c>
      <c r="I15" s="13">
        <f t="shared" si="0"/>
        <v>10</v>
      </c>
      <c r="J15" s="13" t="s">
        <v>40</v>
      </c>
      <c r="K15" s="13">
        <f t="shared" si="1"/>
        <v>1</v>
      </c>
      <c r="L15" s="13"/>
      <c r="M15" s="13"/>
      <c r="N15" s="31">
        <v>5</v>
      </c>
    </row>
    <row r="16" spans="1:23" ht="18" customHeight="1" x14ac:dyDescent="0.25">
      <c r="A16" s="50" t="s">
        <v>43</v>
      </c>
      <c r="B16" s="5">
        <v>9</v>
      </c>
      <c r="C16" s="5" t="s">
        <v>14</v>
      </c>
      <c r="D16" s="5">
        <v>9.375</v>
      </c>
      <c r="E16" s="5"/>
      <c r="F16" s="5">
        <v>10</v>
      </c>
      <c r="G16" s="5"/>
      <c r="H16" s="5">
        <v>10</v>
      </c>
      <c r="I16" s="5">
        <f t="shared" si="0"/>
        <v>9.6875</v>
      </c>
      <c r="J16" s="5" t="s">
        <v>40</v>
      </c>
      <c r="K16" s="5">
        <f>RANK(I16,$I$16:$I$34,0)</f>
        <v>10</v>
      </c>
      <c r="L16" s="5"/>
      <c r="M16" s="5"/>
      <c r="N16" s="24">
        <v>5</v>
      </c>
    </row>
    <row r="17" spans="1:14" ht="18" customHeight="1" x14ac:dyDescent="0.25">
      <c r="A17" s="51"/>
      <c r="B17" s="6">
        <v>10</v>
      </c>
      <c r="C17" s="6" t="s">
        <v>15</v>
      </c>
      <c r="D17" s="6">
        <v>9.6999999999999993</v>
      </c>
      <c r="E17" s="6"/>
      <c r="F17" s="6">
        <v>10</v>
      </c>
      <c r="G17" s="6"/>
      <c r="H17" s="6">
        <v>10</v>
      </c>
      <c r="I17" s="6">
        <f t="shared" si="0"/>
        <v>9.85</v>
      </c>
      <c r="J17" s="6" t="s">
        <v>40</v>
      </c>
      <c r="K17" s="6">
        <f t="shared" ref="K17:K34" si="2">RANK(I17,$I$16:$I$34,0)</f>
        <v>7</v>
      </c>
      <c r="L17" s="6"/>
      <c r="M17" s="6"/>
      <c r="N17" s="25">
        <v>5</v>
      </c>
    </row>
    <row r="18" spans="1:14" ht="18" customHeight="1" x14ac:dyDescent="0.25">
      <c r="A18" s="51"/>
      <c r="B18" s="6">
        <v>11</v>
      </c>
      <c r="C18" s="6" t="s">
        <v>16</v>
      </c>
      <c r="D18" s="6">
        <v>9.8000000000000007</v>
      </c>
      <c r="E18" s="6"/>
      <c r="F18" s="6">
        <v>10</v>
      </c>
      <c r="G18" s="6"/>
      <c r="H18" s="6">
        <v>10</v>
      </c>
      <c r="I18" s="6">
        <f t="shared" si="0"/>
        <v>9.9</v>
      </c>
      <c r="J18" s="6" t="s">
        <v>40</v>
      </c>
      <c r="K18" s="6">
        <f t="shared" si="2"/>
        <v>4</v>
      </c>
      <c r="L18" s="6"/>
      <c r="M18" s="6"/>
      <c r="N18" s="25">
        <v>5</v>
      </c>
    </row>
    <row r="19" spans="1:14" ht="18" customHeight="1" x14ac:dyDescent="0.25">
      <c r="A19" s="51"/>
      <c r="B19" s="6">
        <v>12</v>
      </c>
      <c r="C19" s="6" t="s">
        <v>17</v>
      </c>
      <c r="D19" s="6">
        <v>9.6999999999999993</v>
      </c>
      <c r="E19" s="6"/>
      <c r="F19" s="6">
        <v>10</v>
      </c>
      <c r="G19" s="6"/>
      <c r="H19" s="6">
        <v>10</v>
      </c>
      <c r="I19" s="6">
        <f t="shared" si="0"/>
        <v>9.85</v>
      </c>
      <c r="J19" s="6" t="s">
        <v>40</v>
      </c>
      <c r="K19" s="6">
        <f t="shared" si="2"/>
        <v>7</v>
      </c>
      <c r="L19" s="6"/>
      <c r="M19" s="6"/>
      <c r="N19" s="25">
        <v>5</v>
      </c>
    </row>
    <row r="20" spans="1:14" ht="18" customHeight="1" x14ac:dyDescent="0.25">
      <c r="A20" s="51"/>
      <c r="B20" s="6">
        <v>13</v>
      </c>
      <c r="C20" s="6" t="s">
        <v>18</v>
      </c>
      <c r="D20" s="6">
        <v>10</v>
      </c>
      <c r="E20" s="6"/>
      <c r="F20" s="6">
        <v>10</v>
      </c>
      <c r="G20" s="6"/>
      <c r="H20" s="6">
        <v>10</v>
      </c>
      <c r="I20" s="6">
        <f t="shared" si="0"/>
        <v>10</v>
      </c>
      <c r="J20" s="6" t="s">
        <v>40</v>
      </c>
      <c r="K20" s="6">
        <f t="shared" si="2"/>
        <v>1</v>
      </c>
      <c r="L20" s="6"/>
      <c r="M20" s="6"/>
      <c r="N20" s="25">
        <v>5</v>
      </c>
    </row>
    <row r="21" spans="1:14" ht="18" customHeight="1" x14ac:dyDescent="0.25">
      <c r="A21" s="51"/>
      <c r="B21" s="6">
        <v>14</v>
      </c>
      <c r="C21" s="6" t="s">
        <v>21</v>
      </c>
      <c r="D21" s="6">
        <v>9.1999999999999993</v>
      </c>
      <c r="E21" s="6"/>
      <c r="F21" s="6">
        <v>10</v>
      </c>
      <c r="G21" s="6"/>
      <c r="H21" s="6">
        <v>9</v>
      </c>
      <c r="I21" s="6">
        <f t="shared" si="0"/>
        <v>9.35</v>
      </c>
      <c r="J21" s="6" t="s">
        <v>40</v>
      </c>
      <c r="K21" s="6">
        <f t="shared" si="2"/>
        <v>14</v>
      </c>
      <c r="L21" s="6"/>
      <c r="M21" s="6"/>
      <c r="N21" s="25">
        <v>5</v>
      </c>
    </row>
    <row r="22" spans="1:14" ht="18" customHeight="1" x14ac:dyDescent="0.25">
      <c r="A22" s="51"/>
      <c r="B22" s="6">
        <v>15</v>
      </c>
      <c r="C22" s="6" t="s">
        <v>22</v>
      </c>
      <c r="D22" s="6">
        <v>9.5</v>
      </c>
      <c r="E22" s="6"/>
      <c r="F22" s="6">
        <v>10</v>
      </c>
      <c r="G22" s="6"/>
      <c r="H22" s="6">
        <v>8</v>
      </c>
      <c r="I22" s="6">
        <f t="shared" si="0"/>
        <v>9.25</v>
      </c>
      <c r="J22" s="6" t="s">
        <v>53</v>
      </c>
      <c r="K22" s="6">
        <f t="shared" si="2"/>
        <v>16</v>
      </c>
      <c r="L22" s="6"/>
      <c r="M22" s="6"/>
      <c r="N22" s="25">
        <v>4</v>
      </c>
    </row>
    <row r="23" spans="1:14" ht="18" customHeight="1" x14ac:dyDescent="0.25">
      <c r="A23" s="51"/>
      <c r="B23" s="6">
        <v>16</v>
      </c>
      <c r="C23" s="6" t="s">
        <v>23</v>
      </c>
      <c r="D23" s="6">
        <v>9.1999999999999993</v>
      </c>
      <c r="E23" s="6"/>
      <c r="F23" s="6">
        <v>10</v>
      </c>
      <c r="G23" s="6"/>
      <c r="H23" s="6">
        <v>9</v>
      </c>
      <c r="I23" s="6">
        <f t="shared" si="0"/>
        <v>9.35</v>
      </c>
      <c r="J23" s="6" t="s">
        <v>40</v>
      </c>
      <c r="K23" s="6">
        <f t="shared" si="2"/>
        <v>14</v>
      </c>
      <c r="L23" s="6"/>
      <c r="M23" s="6"/>
      <c r="N23" s="25">
        <v>5</v>
      </c>
    </row>
    <row r="24" spans="1:14" ht="18" customHeight="1" x14ac:dyDescent="0.25">
      <c r="A24" s="51"/>
      <c r="B24" s="6">
        <v>17</v>
      </c>
      <c r="C24" s="6" t="s">
        <v>24</v>
      </c>
      <c r="D24" s="6">
        <v>9.1999999999999993</v>
      </c>
      <c r="E24" s="6"/>
      <c r="F24" s="6">
        <v>10</v>
      </c>
      <c r="G24" s="6"/>
      <c r="H24" s="6">
        <v>10</v>
      </c>
      <c r="I24" s="6">
        <f t="shared" si="0"/>
        <v>9.6</v>
      </c>
      <c r="J24" s="6" t="s">
        <v>40</v>
      </c>
      <c r="K24" s="6">
        <f t="shared" si="2"/>
        <v>12</v>
      </c>
      <c r="L24" s="6"/>
      <c r="M24" s="6"/>
      <c r="N24" s="25">
        <v>5</v>
      </c>
    </row>
    <row r="25" spans="1:14" ht="18" customHeight="1" x14ac:dyDescent="0.25">
      <c r="A25" s="51"/>
      <c r="B25" s="6">
        <v>18</v>
      </c>
      <c r="C25" s="6" t="s">
        <v>27</v>
      </c>
      <c r="D25" s="6">
        <v>10</v>
      </c>
      <c r="E25" s="6"/>
      <c r="F25" s="6">
        <v>10</v>
      </c>
      <c r="G25" s="6"/>
      <c r="H25" s="6">
        <v>10</v>
      </c>
      <c r="I25" s="6">
        <f t="shared" si="0"/>
        <v>10</v>
      </c>
      <c r="J25" s="6" t="s">
        <v>40</v>
      </c>
      <c r="K25" s="6">
        <f t="shared" si="2"/>
        <v>1</v>
      </c>
      <c r="L25" s="6"/>
      <c r="M25" s="6"/>
      <c r="N25" s="25">
        <v>5</v>
      </c>
    </row>
    <row r="26" spans="1:14" ht="18" customHeight="1" x14ac:dyDescent="0.25">
      <c r="A26" s="51"/>
      <c r="B26" s="6">
        <v>19</v>
      </c>
      <c r="C26" s="6" t="s">
        <v>28</v>
      </c>
      <c r="D26" s="6">
        <v>10</v>
      </c>
      <c r="E26" s="6"/>
      <c r="F26" s="6">
        <v>10</v>
      </c>
      <c r="G26" s="6"/>
      <c r="H26" s="6">
        <v>10</v>
      </c>
      <c r="I26" s="6">
        <f t="shared" si="0"/>
        <v>10</v>
      </c>
      <c r="J26" s="6" t="s">
        <v>40</v>
      </c>
      <c r="K26" s="6">
        <f t="shared" si="2"/>
        <v>1</v>
      </c>
      <c r="L26" s="6"/>
      <c r="M26" s="6"/>
      <c r="N26" s="25">
        <v>5</v>
      </c>
    </row>
    <row r="27" spans="1:14" ht="18" customHeight="1" x14ac:dyDescent="0.25">
      <c r="A27" s="51"/>
      <c r="B27" s="6">
        <v>20</v>
      </c>
      <c r="C27" s="6" t="s">
        <v>29</v>
      </c>
      <c r="D27" s="6">
        <v>8.75</v>
      </c>
      <c r="E27" s="6"/>
      <c r="F27" s="6">
        <v>10</v>
      </c>
      <c r="G27" s="6"/>
      <c r="H27" s="6">
        <v>8</v>
      </c>
      <c r="I27" s="6">
        <f t="shared" si="0"/>
        <v>8.875</v>
      </c>
      <c r="J27" s="6" t="s">
        <v>53</v>
      </c>
      <c r="K27" s="6">
        <f t="shared" si="2"/>
        <v>18</v>
      </c>
      <c r="L27" s="6"/>
      <c r="M27" s="6"/>
      <c r="N27" s="25">
        <v>4</v>
      </c>
    </row>
    <row r="28" spans="1:14" ht="18" customHeight="1" x14ac:dyDescent="0.25">
      <c r="A28" s="51"/>
      <c r="B28" s="6">
        <v>21</v>
      </c>
      <c r="C28" s="6" t="s">
        <v>30</v>
      </c>
      <c r="D28" s="6">
        <v>9.8000000000000007</v>
      </c>
      <c r="E28" s="6"/>
      <c r="F28" s="6">
        <v>10</v>
      </c>
      <c r="G28" s="6"/>
      <c r="H28" s="6">
        <v>10</v>
      </c>
      <c r="I28" s="6">
        <f t="shared" si="0"/>
        <v>9.9</v>
      </c>
      <c r="J28" s="6" t="s">
        <v>40</v>
      </c>
      <c r="K28" s="6">
        <f t="shared" si="2"/>
        <v>4</v>
      </c>
      <c r="L28" s="6"/>
      <c r="M28" s="6"/>
      <c r="N28" s="25">
        <v>5</v>
      </c>
    </row>
    <row r="29" spans="1:14" ht="18" customHeight="1" x14ac:dyDescent="0.25">
      <c r="A29" s="51"/>
      <c r="B29" s="6">
        <v>22</v>
      </c>
      <c r="C29" s="6" t="s">
        <v>31</v>
      </c>
      <c r="D29" s="6">
        <v>9.375</v>
      </c>
      <c r="E29" s="6"/>
      <c r="F29" s="6">
        <v>10</v>
      </c>
      <c r="G29" s="6"/>
      <c r="H29" s="6">
        <v>10</v>
      </c>
      <c r="I29" s="6">
        <f t="shared" si="0"/>
        <v>9.6875</v>
      </c>
      <c r="J29" s="6" t="s">
        <v>40</v>
      </c>
      <c r="K29" s="6">
        <f t="shared" si="2"/>
        <v>10</v>
      </c>
      <c r="L29" s="6"/>
      <c r="M29" s="6"/>
      <c r="N29" s="25">
        <v>5</v>
      </c>
    </row>
    <row r="30" spans="1:14" ht="18" customHeight="1" x14ac:dyDescent="0.25">
      <c r="A30" s="51"/>
      <c r="B30" s="6">
        <v>23</v>
      </c>
      <c r="C30" s="6" t="s">
        <v>32</v>
      </c>
      <c r="D30" s="6">
        <v>9.68</v>
      </c>
      <c r="E30" s="6"/>
      <c r="F30" s="6">
        <v>10</v>
      </c>
      <c r="G30" s="6"/>
      <c r="H30" s="6">
        <v>10</v>
      </c>
      <c r="I30" s="6">
        <f t="shared" si="0"/>
        <v>9.84</v>
      </c>
      <c r="J30" s="6" t="s">
        <v>40</v>
      </c>
      <c r="K30" s="6">
        <f t="shared" si="2"/>
        <v>9</v>
      </c>
      <c r="L30" s="6"/>
      <c r="M30" s="6"/>
      <c r="N30" s="25">
        <v>5</v>
      </c>
    </row>
    <row r="31" spans="1:14" ht="18" customHeight="1" x14ac:dyDescent="0.25">
      <c r="A31" s="51"/>
      <c r="B31" s="6">
        <v>24</v>
      </c>
      <c r="C31" s="6" t="s">
        <v>35</v>
      </c>
      <c r="D31" s="6">
        <v>10</v>
      </c>
      <c r="E31" s="6"/>
      <c r="F31" s="6">
        <v>10</v>
      </c>
      <c r="G31" s="6"/>
      <c r="H31" s="6">
        <v>8</v>
      </c>
      <c r="I31" s="6">
        <f t="shared" si="0"/>
        <v>9.5</v>
      </c>
      <c r="J31" s="6" t="s">
        <v>53</v>
      </c>
      <c r="K31" s="6">
        <f t="shared" si="2"/>
        <v>13</v>
      </c>
      <c r="L31" s="6"/>
      <c r="M31" s="6"/>
      <c r="N31" s="25">
        <v>4</v>
      </c>
    </row>
    <row r="32" spans="1:14" ht="18" customHeight="1" x14ac:dyDescent="0.25">
      <c r="A32" s="51"/>
      <c r="B32" s="6">
        <v>25</v>
      </c>
      <c r="C32" s="6" t="s">
        <v>36</v>
      </c>
      <c r="D32" s="6">
        <v>9.8000000000000007</v>
      </c>
      <c r="E32" s="6"/>
      <c r="F32" s="6">
        <v>10</v>
      </c>
      <c r="G32" s="6"/>
      <c r="H32" s="6">
        <v>10</v>
      </c>
      <c r="I32" s="6">
        <f t="shared" si="0"/>
        <v>9.9</v>
      </c>
      <c r="J32" s="6" t="s">
        <v>40</v>
      </c>
      <c r="K32" s="6">
        <f t="shared" si="2"/>
        <v>4</v>
      </c>
      <c r="L32" s="6"/>
      <c r="M32" s="6"/>
      <c r="N32" s="25">
        <v>5</v>
      </c>
    </row>
    <row r="33" spans="1:14" ht="18" customHeight="1" x14ac:dyDescent="0.25">
      <c r="A33" s="51"/>
      <c r="B33" s="6">
        <v>26</v>
      </c>
      <c r="C33" s="6" t="s">
        <v>37</v>
      </c>
      <c r="D33" s="6">
        <v>8.5</v>
      </c>
      <c r="E33" s="6"/>
      <c r="F33" s="6">
        <v>8</v>
      </c>
      <c r="G33" s="6"/>
      <c r="H33" s="6">
        <v>10</v>
      </c>
      <c r="I33" s="6">
        <f t="shared" si="0"/>
        <v>8.75</v>
      </c>
      <c r="J33" s="6" t="s">
        <v>53</v>
      </c>
      <c r="K33" s="6">
        <f t="shared" si="2"/>
        <v>19</v>
      </c>
      <c r="L33" s="6"/>
      <c r="M33" s="6"/>
      <c r="N33" s="25">
        <v>4</v>
      </c>
    </row>
    <row r="34" spans="1:14" ht="18" customHeight="1" thickBot="1" x14ac:dyDescent="0.3">
      <c r="A34" s="53"/>
      <c r="B34" s="7">
        <v>27</v>
      </c>
      <c r="C34" s="7" t="s">
        <v>38</v>
      </c>
      <c r="D34" s="7">
        <v>8.2799999999999994</v>
      </c>
      <c r="E34" s="7"/>
      <c r="F34" s="7">
        <v>10</v>
      </c>
      <c r="G34" s="7"/>
      <c r="H34" s="7">
        <v>9</v>
      </c>
      <c r="I34" s="7">
        <f t="shared" si="0"/>
        <v>8.89</v>
      </c>
      <c r="J34" s="7" t="s">
        <v>53</v>
      </c>
      <c r="K34" s="7">
        <f t="shared" si="2"/>
        <v>17</v>
      </c>
      <c r="L34" s="7"/>
      <c r="M34" s="7"/>
      <c r="N34" s="26">
        <v>4</v>
      </c>
    </row>
    <row r="35" spans="1:14" ht="15.6" customHeight="1" x14ac:dyDescent="0.25">
      <c r="B35" s="1"/>
      <c r="C35" s="1"/>
    </row>
    <row r="36" spans="1:14" ht="16.8" customHeight="1" x14ac:dyDescent="0.25">
      <c r="A36" s="8" t="s">
        <v>65</v>
      </c>
      <c r="B36" s="66"/>
      <c r="C36" s="66"/>
      <c r="D36" s="65" t="s">
        <v>47</v>
      </c>
      <c r="E36" s="65"/>
      <c r="F36" s="65"/>
      <c r="G36" s="65"/>
      <c r="H36" s="65"/>
      <c r="I36" s="65"/>
      <c r="J36" s="65"/>
      <c r="K36" s="65" t="s">
        <v>55</v>
      </c>
      <c r="L36" s="65"/>
      <c r="M36" s="65"/>
      <c r="N36" s="65"/>
    </row>
    <row r="37" spans="1:14" ht="15.6" customHeight="1" x14ac:dyDescent="0.25">
      <c r="A37" s="8" t="s">
        <v>64</v>
      </c>
      <c r="B37" s="66"/>
      <c r="C37" s="66"/>
      <c r="D37" s="65" t="s">
        <v>54</v>
      </c>
      <c r="E37" s="65"/>
      <c r="F37" s="65"/>
      <c r="G37" s="65"/>
      <c r="H37" s="65"/>
      <c r="I37" s="65"/>
      <c r="J37" s="65"/>
    </row>
    <row r="38" spans="1:14" x14ac:dyDescent="0.25">
      <c r="A38" s="8" t="s">
        <v>49</v>
      </c>
      <c r="B38" s="9"/>
      <c r="C38" s="9"/>
      <c r="D38" s="65"/>
      <c r="E38" s="65"/>
      <c r="F38" s="65"/>
      <c r="G38" s="65"/>
      <c r="H38" s="65"/>
      <c r="I38" s="65"/>
      <c r="J38" s="65"/>
    </row>
    <row r="39" spans="1:14" x14ac:dyDescent="0.25">
      <c r="A39" s="8" t="s">
        <v>48</v>
      </c>
      <c r="B39" s="9"/>
      <c r="C39" s="9"/>
      <c r="D39" s="65"/>
      <c r="E39" s="65"/>
      <c r="F39" s="65"/>
      <c r="G39" s="65"/>
      <c r="H39" s="65"/>
      <c r="I39" s="65"/>
      <c r="J39" s="65"/>
    </row>
    <row r="40" spans="1:14" x14ac:dyDescent="0.25">
      <c r="A40" s="8" t="s">
        <v>50</v>
      </c>
      <c r="B40" s="9"/>
      <c r="C40" s="9"/>
      <c r="D40" s="65"/>
      <c r="E40" s="65"/>
      <c r="F40" s="65"/>
      <c r="G40" s="65"/>
      <c r="H40" s="65"/>
      <c r="I40" s="65"/>
      <c r="J40" s="65"/>
    </row>
    <row r="41" spans="1:14" x14ac:dyDescent="0.25">
      <c r="A41" s="8" t="s">
        <v>51</v>
      </c>
      <c r="B41" s="10"/>
      <c r="C41" s="10"/>
      <c r="D41" s="65"/>
      <c r="E41" s="65"/>
      <c r="F41" s="65"/>
      <c r="G41" s="65"/>
      <c r="H41" s="65"/>
      <c r="I41" s="65"/>
      <c r="J41" s="65"/>
      <c r="K41" s="62" t="s">
        <v>52</v>
      </c>
      <c r="L41" s="62"/>
      <c r="M41" s="62"/>
      <c r="N41" s="62"/>
    </row>
    <row r="42" spans="1:14" x14ac:dyDescent="0.25">
      <c r="B42" s="1"/>
      <c r="C42" s="1"/>
    </row>
    <row r="43" spans="1:14" x14ac:dyDescent="0.25">
      <c r="B43" s="1"/>
      <c r="C43" s="1"/>
    </row>
    <row r="44" spans="1:14" x14ac:dyDescent="0.25">
      <c r="B44" s="1"/>
      <c r="C44" s="1"/>
    </row>
    <row r="45" spans="1:14" x14ac:dyDescent="0.25">
      <c r="B45" s="1"/>
      <c r="C45" s="1"/>
    </row>
    <row r="46" spans="1:14" x14ac:dyDescent="0.25">
      <c r="B46" s="1"/>
      <c r="C46" s="1"/>
    </row>
    <row r="47" spans="1:14" x14ac:dyDescent="0.25">
      <c r="B47" s="1"/>
      <c r="C47" s="1"/>
    </row>
    <row r="48" spans="1:14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ht="15.6" customHeight="1" x14ac:dyDescent="0.25">
      <c r="B65" s="1"/>
      <c r="C65" s="1"/>
    </row>
    <row r="66" spans="2:3" x14ac:dyDescent="0.25">
      <c r="B66" s="1"/>
      <c r="C66" s="1"/>
    </row>
    <row r="67" spans="2:3" ht="15.6" customHeight="1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ht="13.8" customHeight="1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ht="15.6" customHeight="1" x14ac:dyDescent="0.25">
      <c r="B95" s="1"/>
      <c r="C95" s="1"/>
    </row>
    <row r="96" spans="2:3" x14ac:dyDescent="0.25">
      <c r="B96" s="1"/>
      <c r="C96" s="1"/>
    </row>
    <row r="97" spans="2:3" ht="15.6" customHeight="1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ht="15.6" customHeight="1" x14ac:dyDescent="0.25">
      <c r="B126" s="1"/>
      <c r="C126" s="1"/>
    </row>
    <row r="127" spans="2:3" x14ac:dyDescent="0.25">
      <c r="B127" s="1"/>
      <c r="C127" s="1"/>
    </row>
    <row r="128" spans="2:3" ht="15.6" customHeight="1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</sheetData>
  <mergeCells count="21">
    <mergeCell ref="K36:N36"/>
    <mergeCell ref="K41:N41"/>
    <mergeCell ref="B36:C36"/>
    <mergeCell ref="M6:M7"/>
    <mergeCell ref="N6:N7"/>
    <mergeCell ref="D36:J36"/>
    <mergeCell ref="B37:C37"/>
    <mergeCell ref="D37:J41"/>
    <mergeCell ref="A8:A15"/>
    <mergeCell ref="A16:A34"/>
    <mergeCell ref="L6:L7"/>
    <mergeCell ref="A2:D2"/>
    <mergeCell ref="A1:D1"/>
    <mergeCell ref="D6:H6"/>
    <mergeCell ref="C6:C7"/>
    <mergeCell ref="A6:A7"/>
    <mergeCell ref="J6:J7"/>
    <mergeCell ref="K6:K7"/>
    <mergeCell ref="I6:I7"/>
    <mergeCell ref="A4:N4"/>
    <mergeCell ref="B6:B7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workbookViewId="0">
      <selection activeCell="K8" sqref="K8"/>
    </sheetView>
  </sheetViews>
  <sheetFormatPr defaultColWidth="8.88671875" defaultRowHeight="13.8" x14ac:dyDescent="0.25"/>
  <cols>
    <col min="1" max="1" width="9.5546875" style="1" customWidth="1"/>
    <col min="2" max="2" width="5.44140625" style="2" customWidth="1"/>
    <col min="3" max="3" width="7.21875" style="2" customWidth="1"/>
    <col min="4" max="4" width="11.21875" style="2" customWidth="1"/>
    <col min="5" max="5" width="10.77734375" style="2" customWidth="1"/>
    <col min="6" max="6" width="11.44140625" style="2" customWidth="1"/>
    <col min="7" max="7" width="10.33203125" style="2" customWidth="1"/>
    <col min="8" max="8" width="12.44140625" style="2" customWidth="1"/>
    <col min="9" max="9" width="10.6640625" style="2" customWidth="1"/>
    <col min="10" max="10" width="10.88671875" style="2" customWidth="1"/>
    <col min="11" max="11" width="10.33203125" style="2" customWidth="1"/>
    <col min="12" max="14" width="8.88671875" style="2"/>
    <col min="15" max="16384" width="8.88671875" style="1"/>
  </cols>
  <sheetData>
    <row r="1" spans="1:23" x14ac:dyDescent="0.25">
      <c r="A1" s="57" t="s">
        <v>0</v>
      </c>
      <c r="B1" s="57"/>
      <c r="C1" s="57"/>
      <c r="D1" s="57"/>
    </row>
    <row r="2" spans="1:23" x14ac:dyDescent="0.25">
      <c r="A2" s="56" t="s">
        <v>1</v>
      </c>
      <c r="B2" s="56"/>
      <c r="C2" s="56"/>
      <c r="D2" s="56"/>
    </row>
    <row r="4" spans="1:23" x14ac:dyDescent="0.25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3" ht="14.4" thickBot="1" x14ac:dyDescent="0.3"/>
    <row r="6" spans="1:23" s="12" customFormat="1" ht="18" customHeight="1" x14ac:dyDescent="0.25">
      <c r="A6" s="60" t="s">
        <v>41</v>
      </c>
      <c r="B6" s="63" t="s">
        <v>2</v>
      </c>
      <c r="C6" s="58" t="s">
        <v>3</v>
      </c>
      <c r="D6" s="58" t="s">
        <v>4</v>
      </c>
      <c r="E6" s="58"/>
      <c r="F6" s="58"/>
      <c r="G6" s="58"/>
      <c r="H6" s="58"/>
      <c r="I6" s="58" t="s">
        <v>39</v>
      </c>
      <c r="J6" s="58" t="s">
        <v>10</v>
      </c>
      <c r="K6" s="58" t="s">
        <v>11</v>
      </c>
      <c r="L6" s="54" t="s">
        <v>45</v>
      </c>
      <c r="M6" s="54" t="s">
        <v>46</v>
      </c>
      <c r="N6" s="67" t="s">
        <v>4</v>
      </c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ht="30.6" customHeight="1" thickBot="1" x14ac:dyDescent="0.3">
      <c r="A7" s="61"/>
      <c r="B7" s="64"/>
      <c r="C7" s="59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59"/>
      <c r="J7" s="59"/>
      <c r="K7" s="59"/>
      <c r="L7" s="55"/>
      <c r="M7" s="55"/>
      <c r="N7" s="68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 x14ac:dyDescent="0.25">
      <c r="A8" s="50" t="s">
        <v>42</v>
      </c>
      <c r="B8" s="5">
        <v>1</v>
      </c>
      <c r="C8" s="5" t="s">
        <v>12</v>
      </c>
      <c r="D8" s="5">
        <v>9.89</v>
      </c>
      <c r="E8" s="5">
        <v>10</v>
      </c>
      <c r="F8" s="5">
        <v>10</v>
      </c>
      <c r="G8" s="5"/>
      <c r="H8" s="5">
        <v>10</v>
      </c>
      <c r="I8" s="5">
        <f>((D8*2)+E8+F8+H8)/5</f>
        <v>9.9559999999999995</v>
      </c>
      <c r="J8" s="5" t="s">
        <v>40</v>
      </c>
      <c r="K8" s="5">
        <f>RANK(I8,$I$8:$I$15,0)</f>
        <v>1</v>
      </c>
      <c r="L8" s="5"/>
      <c r="M8" s="5"/>
      <c r="N8" s="24">
        <v>5</v>
      </c>
    </row>
    <row r="9" spans="1:23" ht="18" customHeight="1" x14ac:dyDescent="0.25">
      <c r="A9" s="51"/>
      <c r="B9" s="6">
        <v>2</v>
      </c>
      <c r="C9" s="6" t="s">
        <v>13</v>
      </c>
      <c r="D9" s="6">
        <v>9.58</v>
      </c>
      <c r="E9" s="6">
        <v>10</v>
      </c>
      <c r="F9" s="6">
        <v>10</v>
      </c>
      <c r="G9" s="6"/>
      <c r="H9" s="6">
        <v>10</v>
      </c>
      <c r="I9" s="6">
        <f t="shared" ref="I9:I34" si="0">((D9*2)+E9+F9+H9)/5</f>
        <v>9.831999999999999</v>
      </c>
      <c r="J9" s="6" t="s">
        <v>40</v>
      </c>
      <c r="K9" s="6">
        <f t="shared" ref="K9:K15" si="1">RANK(I9,$I$8:$I$15,0)</f>
        <v>3</v>
      </c>
      <c r="L9" s="6"/>
      <c r="M9" s="6"/>
      <c r="N9" s="25">
        <v>5</v>
      </c>
    </row>
    <row r="10" spans="1:23" ht="18" customHeight="1" x14ac:dyDescent="0.25">
      <c r="A10" s="51"/>
      <c r="B10" s="6">
        <v>3</v>
      </c>
      <c r="C10" s="6" t="s">
        <v>19</v>
      </c>
      <c r="D10" s="6">
        <v>9.07</v>
      </c>
      <c r="E10" s="6">
        <v>9.6</v>
      </c>
      <c r="F10" s="6">
        <v>10</v>
      </c>
      <c r="G10" s="6"/>
      <c r="H10" s="6">
        <v>9</v>
      </c>
      <c r="I10" s="6">
        <f t="shared" si="0"/>
        <v>9.3480000000000008</v>
      </c>
      <c r="J10" s="6" t="s">
        <v>40</v>
      </c>
      <c r="K10" s="6">
        <f t="shared" si="1"/>
        <v>8</v>
      </c>
      <c r="L10" s="6"/>
      <c r="M10" s="6"/>
      <c r="N10" s="25">
        <v>5</v>
      </c>
    </row>
    <row r="11" spans="1:23" ht="18" customHeight="1" x14ac:dyDescent="0.25">
      <c r="A11" s="51"/>
      <c r="B11" s="6">
        <v>4</v>
      </c>
      <c r="C11" s="6" t="s">
        <v>20</v>
      </c>
      <c r="D11" s="6">
        <v>9.4700000000000006</v>
      </c>
      <c r="E11" s="6">
        <v>10</v>
      </c>
      <c r="F11" s="6">
        <v>10</v>
      </c>
      <c r="G11" s="6"/>
      <c r="H11" s="6">
        <v>9</v>
      </c>
      <c r="I11" s="6">
        <f t="shared" si="0"/>
        <v>9.5879999999999992</v>
      </c>
      <c r="J11" s="6" t="s">
        <v>40</v>
      </c>
      <c r="K11" s="6">
        <f t="shared" si="1"/>
        <v>6</v>
      </c>
      <c r="L11" s="6"/>
      <c r="M11" s="6"/>
      <c r="N11" s="25">
        <v>5</v>
      </c>
    </row>
    <row r="12" spans="1:23" ht="18" customHeight="1" x14ac:dyDescent="0.25">
      <c r="A12" s="51"/>
      <c r="B12" s="6">
        <v>5</v>
      </c>
      <c r="C12" s="6" t="s">
        <v>25</v>
      </c>
      <c r="D12" s="6">
        <v>9.4</v>
      </c>
      <c r="E12" s="6">
        <v>10</v>
      </c>
      <c r="F12" s="6">
        <v>10</v>
      </c>
      <c r="G12" s="6"/>
      <c r="H12" s="6">
        <v>10</v>
      </c>
      <c r="I12" s="6">
        <f t="shared" si="0"/>
        <v>9.76</v>
      </c>
      <c r="J12" s="6" t="s">
        <v>40</v>
      </c>
      <c r="K12" s="6">
        <f t="shared" si="1"/>
        <v>5</v>
      </c>
      <c r="L12" s="6"/>
      <c r="M12" s="6"/>
      <c r="N12" s="25">
        <v>5</v>
      </c>
    </row>
    <row r="13" spans="1:23" ht="18" customHeight="1" x14ac:dyDescent="0.25">
      <c r="A13" s="51"/>
      <c r="B13" s="6">
        <v>6</v>
      </c>
      <c r="C13" s="6" t="s">
        <v>26</v>
      </c>
      <c r="D13" s="6">
        <v>9.4</v>
      </c>
      <c r="E13" s="6">
        <v>10</v>
      </c>
      <c r="F13" s="6">
        <v>10</v>
      </c>
      <c r="G13" s="6"/>
      <c r="H13" s="6">
        <v>9</v>
      </c>
      <c r="I13" s="6">
        <f t="shared" si="0"/>
        <v>9.5599999999999987</v>
      </c>
      <c r="J13" s="6" t="s">
        <v>40</v>
      </c>
      <c r="K13" s="6">
        <f t="shared" si="1"/>
        <v>7</v>
      </c>
      <c r="L13" s="6"/>
      <c r="M13" s="6"/>
      <c r="N13" s="25">
        <v>5</v>
      </c>
    </row>
    <row r="14" spans="1:23" ht="18" customHeight="1" x14ac:dyDescent="0.25">
      <c r="A14" s="51"/>
      <c r="B14" s="6">
        <v>7</v>
      </c>
      <c r="C14" s="6" t="s">
        <v>33</v>
      </c>
      <c r="D14" s="6">
        <v>10</v>
      </c>
      <c r="E14" s="6">
        <v>10</v>
      </c>
      <c r="F14" s="6">
        <v>9</v>
      </c>
      <c r="G14" s="30"/>
      <c r="H14" s="6">
        <v>10</v>
      </c>
      <c r="I14" s="6">
        <f t="shared" si="0"/>
        <v>9.8000000000000007</v>
      </c>
      <c r="J14" s="6" t="s">
        <v>40</v>
      </c>
      <c r="K14" s="6">
        <f t="shared" si="1"/>
        <v>4</v>
      </c>
      <c r="L14" s="6"/>
      <c r="M14" s="6"/>
      <c r="N14" s="25">
        <v>5</v>
      </c>
    </row>
    <row r="15" spans="1:23" ht="18" customHeight="1" thickBot="1" x14ac:dyDescent="0.3">
      <c r="A15" s="52"/>
      <c r="B15" s="13">
        <v>8</v>
      </c>
      <c r="C15" s="13" t="s">
        <v>34</v>
      </c>
      <c r="D15" s="13">
        <v>9.68</v>
      </c>
      <c r="E15" s="13">
        <v>10</v>
      </c>
      <c r="F15" s="13">
        <v>10</v>
      </c>
      <c r="G15" s="13"/>
      <c r="H15" s="13">
        <v>10</v>
      </c>
      <c r="I15" s="13">
        <f t="shared" si="0"/>
        <v>9.8719999999999999</v>
      </c>
      <c r="J15" s="13" t="s">
        <v>40</v>
      </c>
      <c r="K15" s="13">
        <f t="shared" si="1"/>
        <v>2</v>
      </c>
      <c r="L15" s="13"/>
      <c r="M15" s="13"/>
      <c r="N15" s="31">
        <v>5</v>
      </c>
    </row>
    <row r="16" spans="1:23" ht="18" customHeight="1" x14ac:dyDescent="0.25">
      <c r="A16" s="50" t="s">
        <v>43</v>
      </c>
      <c r="B16" s="5">
        <v>9</v>
      </c>
      <c r="C16" s="5" t="s">
        <v>14</v>
      </c>
      <c r="D16" s="5">
        <v>9.58</v>
      </c>
      <c r="E16" s="5">
        <v>10</v>
      </c>
      <c r="F16" s="5">
        <v>10</v>
      </c>
      <c r="G16" s="5"/>
      <c r="H16" s="5">
        <v>10</v>
      </c>
      <c r="I16" s="5">
        <f t="shared" si="0"/>
        <v>9.831999999999999</v>
      </c>
      <c r="J16" s="5" t="s">
        <v>40</v>
      </c>
      <c r="K16" s="5">
        <f>RANK(I16,$I$16:$I$34,0)</f>
        <v>7</v>
      </c>
      <c r="L16" s="5"/>
      <c r="M16" s="5"/>
      <c r="N16" s="24">
        <v>5</v>
      </c>
    </row>
    <row r="17" spans="1:14" ht="18" customHeight="1" x14ac:dyDescent="0.25">
      <c r="A17" s="51"/>
      <c r="B17" s="6">
        <v>10</v>
      </c>
      <c r="C17" s="6" t="s">
        <v>15</v>
      </c>
      <c r="D17" s="6">
        <v>9.18</v>
      </c>
      <c r="E17" s="6">
        <v>10</v>
      </c>
      <c r="F17" s="6">
        <v>10</v>
      </c>
      <c r="G17" s="6"/>
      <c r="H17" s="6">
        <v>10</v>
      </c>
      <c r="I17" s="6">
        <f t="shared" si="0"/>
        <v>9.6720000000000006</v>
      </c>
      <c r="J17" s="6" t="s">
        <v>40</v>
      </c>
      <c r="K17" s="6">
        <f t="shared" ref="K17:K34" si="2">RANK(I17,$I$16:$I$34,0)</f>
        <v>11</v>
      </c>
      <c r="L17" s="6"/>
      <c r="M17" s="6"/>
      <c r="N17" s="25">
        <v>5</v>
      </c>
    </row>
    <row r="18" spans="1:14" ht="18" customHeight="1" x14ac:dyDescent="0.25">
      <c r="A18" s="51"/>
      <c r="B18" s="6">
        <v>11</v>
      </c>
      <c r="C18" s="6" t="s">
        <v>16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0"/>
        <v>10</v>
      </c>
      <c r="J18" s="6" t="s">
        <v>40</v>
      </c>
      <c r="K18" s="6">
        <f t="shared" si="2"/>
        <v>1</v>
      </c>
      <c r="L18" s="6"/>
      <c r="M18" s="6"/>
      <c r="N18" s="25">
        <v>5</v>
      </c>
    </row>
    <row r="19" spans="1:14" ht="18" customHeight="1" x14ac:dyDescent="0.25">
      <c r="A19" s="51"/>
      <c r="B19" s="6">
        <v>12</v>
      </c>
      <c r="C19" s="6" t="s">
        <v>17</v>
      </c>
      <c r="D19" s="6">
        <v>9.5</v>
      </c>
      <c r="E19" s="6">
        <v>10</v>
      </c>
      <c r="F19" s="6">
        <v>10</v>
      </c>
      <c r="G19" s="6"/>
      <c r="H19" s="6">
        <v>10</v>
      </c>
      <c r="I19" s="6">
        <f t="shared" si="0"/>
        <v>9.8000000000000007</v>
      </c>
      <c r="J19" s="6" t="s">
        <v>40</v>
      </c>
      <c r="K19" s="6">
        <f t="shared" si="2"/>
        <v>9</v>
      </c>
      <c r="L19" s="6"/>
      <c r="M19" s="6"/>
      <c r="N19" s="25">
        <v>5</v>
      </c>
    </row>
    <row r="20" spans="1:14" ht="18" customHeight="1" x14ac:dyDescent="0.25">
      <c r="A20" s="51"/>
      <c r="B20" s="6">
        <v>13</v>
      </c>
      <c r="C20" s="6" t="s">
        <v>18</v>
      </c>
      <c r="D20" s="6">
        <v>9.7899999999999991</v>
      </c>
      <c r="E20" s="6">
        <v>10</v>
      </c>
      <c r="F20" s="6">
        <v>10</v>
      </c>
      <c r="G20" s="6"/>
      <c r="H20" s="6">
        <v>10</v>
      </c>
      <c r="I20" s="6">
        <f t="shared" si="0"/>
        <v>9.9160000000000004</v>
      </c>
      <c r="J20" s="6" t="s">
        <v>40</v>
      </c>
      <c r="K20" s="6">
        <f t="shared" si="2"/>
        <v>4</v>
      </c>
      <c r="L20" s="6"/>
      <c r="M20" s="6"/>
      <c r="N20" s="25">
        <v>5</v>
      </c>
    </row>
    <row r="21" spans="1:14" ht="18" customHeight="1" x14ac:dyDescent="0.25">
      <c r="A21" s="51"/>
      <c r="B21" s="6">
        <v>14</v>
      </c>
      <c r="C21" s="6" t="s">
        <v>21</v>
      </c>
      <c r="D21" s="6">
        <v>8.3000000000000007</v>
      </c>
      <c r="E21" s="6">
        <v>10</v>
      </c>
      <c r="F21" s="6">
        <v>10</v>
      </c>
      <c r="G21" s="6"/>
      <c r="H21" s="6">
        <v>8</v>
      </c>
      <c r="I21" s="6">
        <f t="shared" si="0"/>
        <v>8.92</v>
      </c>
      <c r="J21" s="6" t="s">
        <v>53</v>
      </c>
      <c r="K21" s="6">
        <f t="shared" si="2"/>
        <v>18</v>
      </c>
      <c r="L21" s="6"/>
      <c r="M21" s="6"/>
      <c r="N21" s="25">
        <v>4</v>
      </c>
    </row>
    <row r="22" spans="1:14" ht="18" customHeight="1" x14ac:dyDescent="0.25">
      <c r="A22" s="51"/>
      <c r="B22" s="6">
        <v>15</v>
      </c>
      <c r="C22" s="6" t="s">
        <v>22</v>
      </c>
      <c r="D22" s="6">
        <v>9.3000000000000007</v>
      </c>
      <c r="E22" s="6">
        <v>9.6</v>
      </c>
      <c r="F22" s="6">
        <v>10</v>
      </c>
      <c r="G22" s="6"/>
      <c r="H22" s="6">
        <v>9</v>
      </c>
      <c r="I22" s="6">
        <f t="shared" si="0"/>
        <v>9.4400000000000013</v>
      </c>
      <c r="J22" s="6" t="s">
        <v>40</v>
      </c>
      <c r="K22" s="6">
        <f t="shared" si="2"/>
        <v>14</v>
      </c>
      <c r="L22" s="6"/>
      <c r="M22" s="6"/>
      <c r="N22" s="25">
        <v>5</v>
      </c>
    </row>
    <row r="23" spans="1:14" ht="18" customHeight="1" x14ac:dyDescent="0.25">
      <c r="A23" s="51"/>
      <c r="B23" s="6">
        <v>16</v>
      </c>
      <c r="C23" s="6" t="s">
        <v>23</v>
      </c>
      <c r="D23" s="6">
        <v>8.36</v>
      </c>
      <c r="E23" s="6">
        <v>10</v>
      </c>
      <c r="F23" s="6">
        <v>8</v>
      </c>
      <c r="G23" s="6"/>
      <c r="H23" s="6">
        <v>10</v>
      </c>
      <c r="I23" s="6">
        <f t="shared" si="0"/>
        <v>8.9439999999999991</v>
      </c>
      <c r="J23" s="6" t="s">
        <v>53</v>
      </c>
      <c r="K23" s="6">
        <f t="shared" si="2"/>
        <v>17</v>
      </c>
      <c r="L23" s="6"/>
      <c r="M23" s="6"/>
      <c r="N23" s="25">
        <v>4</v>
      </c>
    </row>
    <row r="24" spans="1:14" ht="18" customHeight="1" x14ac:dyDescent="0.25">
      <c r="A24" s="51"/>
      <c r="B24" s="6">
        <v>17</v>
      </c>
      <c r="C24" s="6" t="s">
        <v>24</v>
      </c>
      <c r="D24" s="6">
        <v>8.0500000000000007</v>
      </c>
      <c r="E24" s="6">
        <v>9.4</v>
      </c>
      <c r="F24" s="6">
        <v>10</v>
      </c>
      <c r="G24" s="6"/>
      <c r="H24" s="6">
        <v>10</v>
      </c>
      <c r="I24" s="6">
        <f t="shared" si="0"/>
        <v>9.1</v>
      </c>
      <c r="J24" s="6" t="s">
        <v>53</v>
      </c>
      <c r="K24" s="6">
        <f t="shared" si="2"/>
        <v>15</v>
      </c>
      <c r="L24" s="6"/>
      <c r="M24" s="6"/>
      <c r="N24" s="25">
        <v>4</v>
      </c>
    </row>
    <row r="25" spans="1:14" ht="18" customHeight="1" x14ac:dyDescent="0.25">
      <c r="A25" s="51"/>
      <c r="B25" s="6">
        <v>18</v>
      </c>
      <c r="C25" s="6" t="s">
        <v>27</v>
      </c>
      <c r="D25" s="6">
        <v>9.89</v>
      </c>
      <c r="E25" s="6">
        <v>10</v>
      </c>
      <c r="F25" s="6">
        <v>10</v>
      </c>
      <c r="G25" s="6"/>
      <c r="H25" s="6">
        <v>10</v>
      </c>
      <c r="I25" s="6">
        <f t="shared" si="0"/>
        <v>9.9559999999999995</v>
      </c>
      <c r="J25" s="6" t="s">
        <v>40</v>
      </c>
      <c r="K25" s="6">
        <f t="shared" si="2"/>
        <v>2</v>
      </c>
      <c r="L25" s="6"/>
      <c r="M25" s="6"/>
      <c r="N25" s="25">
        <v>5</v>
      </c>
    </row>
    <row r="26" spans="1:14" ht="18" customHeight="1" x14ac:dyDescent="0.25">
      <c r="A26" s="51"/>
      <c r="B26" s="6">
        <v>19</v>
      </c>
      <c r="C26" s="6" t="s">
        <v>28</v>
      </c>
      <c r="D26" s="6">
        <v>9.6</v>
      </c>
      <c r="E26" s="6">
        <v>9.75</v>
      </c>
      <c r="F26" s="6">
        <v>10</v>
      </c>
      <c r="G26" s="6"/>
      <c r="H26" s="6">
        <v>10</v>
      </c>
      <c r="I26" s="6">
        <f t="shared" si="0"/>
        <v>9.7900000000000009</v>
      </c>
      <c r="J26" s="6" t="s">
        <v>40</v>
      </c>
      <c r="K26" s="6">
        <f t="shared" si="2"/>
        <v>10</v>
      </c>
      <c r="L26" s="6"/>
      <c r="M26" s="6"/>
      <c r="N26" s="25">
        <v>5</v>
      </c>
    </row>
    <row r="27" spans="1:14" ht="18" customHeight="1" x14ac:dyDescent="0.25">
      <c r="A27" s="51"/>
      <c r="B27" s="6">
        <v>20</v>
      </c>
      <c r="C27" s="6" t="s">
        <v>29</v>
      </c>
      <c r="D27" s="6">
        <v>9.58</v>
      </c>
      <c r="E27" s="6">
        <v>10</v>
      </c>
      <c r="F27" s="6">
        <v>10</v>
      </c>
      <c r="G27" s="6"/>
      <c r="H27" s="6">
        <v>10</v>
      </c>
      <c r="I27" s="6">
        <f t="shared" si="0"/>
        <v>9.831999999999999</v>
      </c>
      <c r="J27" s="6" t="s">
        <v>40</v>
      </c>
      <c r="K27" s="6">
        <f t="shared" si="2"/>
        <v>7</v>
      </c>
      <c r="L27" s="6"/>
      <c r="M27" s="6"/>
      <c r="N27" s="25">
        <v>5</v>
      </c>
    </row>
    <row r="28" spans="1:14" ht="18" customHeight="1" x14ac:dyDescent="0.25">
      <c r="A28" s="51"/>
      <c r="B28" s="6">
        <v>21</v>
      </c>
      <c r="C28" s="6" t="s">
        <v>30</v>
      </c>
      <c r="D28" s="6">
        <v>9.9</v>
      </c>
      <c r="E28" s="6">
        <v>9.6999999999999993</v>
      </c>
      <c r="F28" s="6">
        <v>10</v>
      </c>
      <c r="G28" s="6"/>
      <c r="H28" s="6">
        <v>10</v>
      </c>
      <c r="I28" s="6">
        <f t="shared" si="0"/>
        <v>9.9</v>
      </c>
      <c r="J28" s="6" t="s">
        <v>40</v>
      </c>
      <c r="K28" s="6">
        <f t="shared" si="2"/>
        <v>5</v>
      </c>
      <c r="L28" s="6"/>
      <c r="M28" s="6"/>
      <c r="N28" s="25">
        <v>5</v>
      </c>
    </row>
    <row r="29" spans="1:14" ht="18" customHeight="1" x14ac:dyDescent="0.25">
      <c r="A29" s="51"/>
      <c r="B29" s="6">
        <v>22</v>
      </c>
      <c r="C29" s="6" t="s">
        <v>31</v>
      </c>
      <c r="D29" s="6">
        <v>8.4</v>
      </c>
      <c r="E29" s="6">
        <v>9.4</v>
      </c>
      <c r="F29" s="6">
        <v>10</v>
      </c>
      <c r="G29" s="6"/>
      <c r="H29" s="6">
        <v>9</v>
      </c>
      <c r="I29" s="6">
        <f t="shared" si="0"/>
        <v>9.0400000000000009</v>
      </c>
      <c r="J29" s="6" t="s">
        <v>53</v>
      </c>
      <c r="K29" s="6">
        <f t="shared" si="2"/>
        <v>16</v>
      </c>
      <c r="L29" s="6"/>
      <c r="M29" s="6"/>
      <c r="N29" s="25">
        <v>4</v>
      </c>
    </row>
    <row r="30" spans="1:14" ht="18" customHeight="1" x14ac:dyDescent="0.25">
      <c r="A30" s="51"/>
      <c r="B30" s="6">
        <v>23</v>
      </c>
      <c r="C30" s="6" t="s">
        <v>32</v>
      </c>
      <c r="D30" s="6">
        <v>9.89</v>
      </c>
      <c r="E30" s="6">
        <v>10</v>
      </c>
      <c r="F30" s="6">
        <v>10</v>
      </c>
      <c r="G30" s="6"/>
      <c r="H30" s="6">
        <v>10</v>
      </c>
      <c r="I30" s="6">
        <f t="shared" si="0"/>
        <v>9.9559999999999995</v>
      </c>
      <c r="J30" s="6" t="s">
        <v>40</v>
      </c>
      <c r="K30" s="6">
        <f t="shared" si="2"/>
        <v>2</v>
      </c>
      <c r="L30" s="6"/>
      <c r="M30" s="6"/>
      <c r="N30" s="25">
        <v>5</v>
      </c>
    </row>
    <row r="31" spans="1:14" ht="18" customHeight="1" x14ac:dyDescent="0.25">
      <c r="A31" s="51"/>
      <c r="B31" s="6">
        <v>24</v>
      </c>
      <c r="C31" s="6" t="s">
        <v>35</v>
      </c>
      <c r="D31" s="6">
        <v>9.6</v>
      </c>
      <c r="E31" s="6">
        <v>10</v>
      </c>
      <c r="F31" s="6">
        <v>10</v>
      </c>
      <c r="G31" s="6"/>
      <c r="H31" s="6">
        <v>10</v>
      </c>
      <c r="I31" s="6">
        <f t="shared" si="0"/>
        <v>9.84</v>
      </c>
      <c r="J31" s="6" t="s">
        <v>40</v>
      </c>
      <c r="K31" s="6">
        <f t="shared" si="2"/>
        <v>6</v>
      </c>
      <c r="L31" s="6"/>
      <c r="M31" s="6"/>
      <c r="N31" s="25">
        <v>5</v>
      </c>
    </row>
    <row r="32" spans="1:14" ht="18" customHeight="1" x14ac:dyDescent="0.25">
      <c r="A32" s="51"/>
      <c r="B32" s="6">
        <v>25</v>
      </c>
      <c r="C32" s="6" t="s">
        <v>36</v>
      </c>
      <c r="D32" s="6">
        <v>9.1</v>
      </c>
      <c r="E32" s="6">
        <v>9.75</v>
      </c>
      <c r="F32" s="6">
        <v>10</v>
      </c>
      <c r="G32" s="6"/>
      <c r="H32" s="6">
        <v>10</v>
      </c>
      <c r="I32" s="6">
        <f t="shared" si="0"/>
        <v>9.59</v>
      </c>
      <c r="J32" s="6" t="s">
        <v>40</v>
      </c>
      <c r="K32" s="6">
        <f t="shared" si="2"/>
        <v>12</v>
      </c>
      <c r="L32" s="6"/>
      <c r="M32" s="6"/>
      <c r="N32" s="25">
        <v>5</v>
      </c>
    </row>
    <row r="33" spans="1:14" ht="18" customHeight="1" x14ac:dyDescent="0.25">
      <c r="A33" s="51"/>
      <c r="B33" s="6">
        <v>26</v>
      </c>
      <c r="C33" s="6" t="s">
        <v>37</v>
      </c>
      <c r="D33" s="6">
        <v>8.9</v>
      </c>
      <c r="E33" s="6">
        <v>9.6999999999999993</v>
      </c>
      <c r="F33" s="6">
        <v>10</v>
      </c>
      <c r="G33" s="6"/>
      <c r="H33" s="6">
        <v>10</v>
      </c>
      <c r="I33" s="6">
        <f t="shared" si="0"/>
        <v>9.5</v>
      </c>
      <c r="J33" s="6" t="s">
        <v>53</v>
      </c>
      <c r="K33" s="6">
        <f t="shared" si="2"/>
        <v>13</v>
      </c>
      <c r="L33" s="6"/>
      <c r="M33" s="6"/>
      <c r="N33" s="25">
        <v>4</v>
      </c>
    </row>
    <row r="34" spans="1:14" ht="18" customHeight="1" thickBot="1" x14ac:dyDescent="0.3">
      <c r="A34" s="53"/>
      <c r="B34" s="7">
        <v>27</v>
      </c>
      <c r="C34" s="7" t="s">
        <v>38</v>
      </c>
      <c r="D34" s="7">
        <v>9.1999999999999993</v>
      </c>
      <c r="E34" s="7">
        <v>9.2799999999999994</v>
      </c>
      <c r="F34" s="7">
        <v>7</v>
      </c>
      <c r="G34" s="7"/>
      <c r="H34" s="7">
        <v>9</v>
      </c>
      <c r="I34" s="7">
        <f t="shared" si="0"/>
        <v>8.7360000000000007</v>
      </c>
      <c r="J34" s="7" t="s">
        <v>60</v>
      </c>
      <c r="K34" s="7">
        <f t="shared" si="2"/>
        <v>19</v>
      </c>
      <c r="L34" s="7"/>
      <c r="M34" s="7"/>
      <c r="N34" s="26">
        <v>3</v>
      </c>
    </row>
    <row r="35" spans="1:14" ht="15.6" customHeight="1" x14ac:dyDescent="0.25"/>
    <row r="36" spans="1:14" ht="16.8" customHeight="1" x14ac:dyDescent="0.25">
      <c r="A36" s="8" t="s">
        <v>63</v>
      </c>
      <c r="B36" s="69"/>
      <c r="C36" s="69"/>
      <c r="D36" s="65" t="s">
        <v>47</v>
      </c>
      <c r="E36" s="65"/>
      <c r="F36" s="65"/>
      <c r="G36" s="65"/>
      <c r="H36" s="65"/>
      <c r="I36" s="65"/>
      <c r="J36" s="65"/>
      <c r="K36" s="65" t="s">
        <v>55</v>
      </c>
      <c r="L36" s="65"/>
      <c r="M36" s="65"/>
      <c r="N36" s="65"/>
    </row>
    <row r="37" spans="1:14" ht="15.6" customHeight="1" x14ac:dyDescent="0.25">
      <c r="A37" s="8" t="s">
        <v>61</v>
      </c>
      <c r="B37" s="69"/>
      <c r="C37" s="69"/>
      <c r="D37" s="65" t="s">
        <v>59</v>
      </c>
      <c r="E37" s="65"/>
      <c r="F37" s="65"/>
      <c r="G37" s="65"/>
      <c r="H37" s="65"/>
      <c r="I37" s="65"/>
      <c r="J37" s="65"/>
    </row>
    <row r="38" spans="1:14" x14ac:dyDescent="0.25">
      <c r="A38" s="8" t="s">
        <v>62</v>
      </c>
      <c r="B38" s="32"/>
      <c r="C38" s="32"/>
      <c r="D38" s="65"/>
      <c r="E38" s="65"/>
      <c r="F38" s="65"/>
      <c r="G38" s="65"/>
      <c r="H38" s="65"/>
      <c r="I38" s="65"/>
      <c r="J38" s="65"/>
    </row>
    <row r="39" spans="1:14" x14ac:dyDescent="0.25">
      <c r="A39" s="8" t="s">
        <v>48</v>
      </c>
      <c r="B39" s="32"/>
      <c r="C39" s="32"/>
      <c r="D39" s="65"/>
      <c r="E39" s="65"/>
      <c r="F39" s="65"/>
      <c r="G39" s="65"/>
      <c r="H39" s="65"/>
      <c r="I39" s="65"/>
      <c r="J39" s="65"/>
    </row>
    <row r="40" spans="1:14" x14ac:dyDescent="0.25">
      <c r="A40" s="8" t="s">
        <v>50</v>
      </c>
      <c r="B40" s="32"/>
      <c r="C40" s="32"/>
      <c r="D40" s="65"/>
      <c r="E40" s="65"/>
      <c r="F40" s="65"/>
      <c r="G40" s="65"/>
      <c r="H40" s="65"/>
      <c r="I40" s="65"/>
      <c r="J40" s="65"/>
    </row>
    <row r="41" spans="1:14" x14ac:dyDescent="0.25">
      <c r="A41" s="8" t="s">
        <v>51</v>
      </c>
      <c r="B41" s="3"/>
      <c r="C41" s="3"/>
      <c r="D41" s="65"/>
      <c r="E41" s="65"/>
      <c r="F41" s="65"/>
      <c r="G41" s="65"/>
      <c r="H41" s="65"/>
      <c r="I41" s="65"/>
      <c r="J41" s="65"/>
      <c r="K41" s="62" t="s">
        <v>52</v>
      </c>
      <c r="L41" s="62"/>
      <c r="M41" s="62"/>
      <c r="N41" s="62"/>
    </row>
    <row r="65" ht="15.6" customHeight="1" x14ac:dyDescent="0.25"/>
    <row r="67" ht="15.6" customHeight="1" x14ac:dyDescent="0.25"/>
    <row r="92" ht="13.8" customHeight="1" x14ac:dyDescent="0.25"/>
    <row r="95" ht="15.6" customHeight="1" x14ac:dyDescent="0.25"/>
    <row r="97" ht="15.6" customHeight="1" x14ac:dyDescent="0.25"/>
    <row r="126" ht="15.6" customHeight="1" x14ac:dyDescent="0.25"/>
    <row r="128" ht="15.6" customHeight="1" x14ac:dyDescent="0.25"/>
  </sheetData>
  <mergeCells count="21">
    <mergeCell ref="A16:A34"/>
    <mergeCell ref="B36:C36"/>
    <mergeCell ref="D36:J36"/>
    <mergeCell ref="K36:N36"/>
    <mergeCell ref="B37:C37"/>
    <mergeCell ref="D37:J41"/>
    <mergeCell ref="K41:N41"/>
    <mergeCell ref="I6:I7"/>
    <mergeCell ref="J6:J7"/>
    <mergeCell ref="K6:K7"/>
    <mergeCell ref="A4:N4"/>
    <mergeCell ref="A8:A15"/>
    <mergeCell ref="L6:L7"/>
    <mergeCell ref="M6:M7"/>
    <mergeCell ref="N6:N7"/>
    <mergeCell ref="A1:D1"/>
    <mergeCell ref="A2:D2"/>
    <mergeCell ref="A6:A7"/>
    <mergeCell ref="C6:C7"/>
    <mergeCell ref="D6:H6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opLeftCell="A16" workbookViewId="0">
      <selection activeCell="H22" sqref="H22"/>
    </sheetView>
  </sheetViews>
  <sheetFormatPr defaultColWidth="8.88671875" defaultRowHeight="13.8" x14ac:dyDescent="0.25"/>
  <cols>
    <col min="1" max="1" width="9.5546875" style="1" customWidth="1"/>
    <col min="2" max="2" width="5.44140625" style="2" customWidth="1"/>
    <col min="3" max="3" width="7.21875" style="2" customWidth="1"/>
    <col min="4" max="4" width="11.21875" style="2" customWidth="1"/>
    <col min="5" max="5" width="10.77734375" style="2" customWidth="1"/>
    <col min="6" max="6" width="11.44140625" style="2" customWidth="1"/>
    <col min="7" max="7" width="10.33203125" style="2" customWidth="1"/>
    <col min="8" max="8" width="12.44140625" style="2" customWidth="1"/>
    <col min="9" max="9" width="10.6640625" style="2" customWidth="1"/>
    <col min="10" max="10" width="10.88671875" style="2" customWidth="1"/>
    <col min="11" max="11" width="10.33203125" style="2" customWidth="1"/>
    <col min="12" max="14" width="8.88671875" style="2"/>
    <col min="15" max="16384" width="8.88671875" style="1"/>
  </cols>
  <sheetData>
    <row r="1" spans="1:23" x14ac:dyDescent="0.25">
      <c r="A1" s="57" t="s">
        <v>0</v>
      </c>
      <c r="B1" s="57"/>
      <c r="C1" s="57"/>
      <c r="D1" s="57"/>
    </row>
    <row r="2" spans="1:23" x14ac:dyDescent="0.25">
      <c r="A2" s="56" t="s">
        <v>1</v>
      </c>
      <c r="B2" s="56"/>
      <c r="C2" s="56"/>
      <c r="D2" s="56"/>
    </row>
    <row r="4" spans="1:23" x14ac:dyDescent="0.25">
      <c r="A4" s="62" t="s">
        <v>57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3" ht="14.4" thickBot="1" x14ac:dyDescent="0.3"/>
    <row r="6" spans="1:23" s="12" customFormat="1" ht="18" customHeight="1" x14ac:dyDescent="0.25">
      <c r="A6" s="60" t="s">
        <v>41</v>
      </c>
      <c r="B6" s="63" t="s">
        <v>2</v>
      </c>
      <c r="C6" s="58" t="s">
        <v>3</v>
      </c>
      <c r="D6" s="58" t="s">
        <v>4</v>
      </c>
      <c r="E6" s="58"/>
      <c r="F6" s="58"/>
      <c r="G6" s="58"/>
      <c r="H6" s="58"/>
      <c r="I6" s="58" t="s">
        <v>39</v>
      </c>
      <c r="J6" s="58" t="s">
        <v>10</v>
      </c>
      <c r="K6" s="58" t="s">
        <v>11</v>
      </c>
      <c r="L6" s="54" t="s">
        <v>45</v>
      </c>
      <c r="M6" s="54" t="s">
        <v>46</v>
      </c>
      <c r="N6" s="67" t="s">
        <v>4</v>
      </c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ht="30.6" customHeight="1" thickBot="1" x14ac:dyDescent="0.3">
      <c r="A7" s="61"/>
      <c r="B7" s="64"/>
      <c r="C7" s="59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59"/>
      <c r="J7" s="59"/>
      <c r="K7" s="59"/>
      <c r="L7" s="55"/>
      <c r="M7" s="55"/>
      <c r="N7" s="68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 x14ac:dyDescent="0.25">
      <c r="A8" s="50" t="s">
        <v>42</v>
      </c>
      <c r="B8" s="5">
        <v>1</v>
      </c>
      <c r="C8" s="5" t="s">
        <v>12</v>
      </c>
      <c r="D8" s="5">
        <v>9.16</v>
      </c>
      <c r="E8" s="5">
        <v>10</v>
      </c>
      <c r="F8" s="5">
        <v>10</v>
      </c>
      <c r="G8" s="5"/>
      <c r="H8" s="5">
        <v>3</v>
      </c>
      <c r="I8" s="5">
        <f>((D8*2)+E8+F8+H8)/5</f>
        <v>8.2639999999999993</v>
      </c>
      <c r="J8" s="5" t="s">
        <v>66</v>
      </c>
      <c r="K8" s="5">
        <v>6</v>
      </c>
      <c r="L8" s="5"/>
      <c r="M8" s="5"/>
      <c r="N8" s="24">
        <v>1</v>
      </c>
    </row>
    <row r="9" spans="1:23" ht="18" customHeight="1" x14ac:dyDescent="0.25">
      <c r="A9" s="51"/>
      <c r="B9" s="6">
        <v>2</v>
      </c>
      <c r="C9" s="6" t="s">
        <v>13</v>
      </c>
      <c r="D9" s="6">
        <v>9.16</v>
      </c>
      <c r="E9" s="6">
        <v>10</v>
      </c>
      <c r="F9" s="6">
        <v>8</v>
      </c>
      <c r="G9" s="6"/>
      <c r="H9" s="6">
        <v>0</v>
      </c>
      <c r="I9" s="6">
        <f t="shared" ref="I9:I15" si="0">((D9*2)+E9+F9+H9)/5</f>
        <v>7.2640000000000002</v>
      </c>
      <c r="J9" s="6" t="s">
        <v>66</v>
      </c>
      <c r="K9" s="6">
        <v>8</v>
      </c>
      <c r="L9" s="6"/>
      <c r="M9" s="6"/>
      <c r="N9" s="25">
        <v>1</v>
      </c>
    </row>
    <row r="10" spans="1:23" ht="18" customHeight="1" x14ac:dyDescent="0.25">
      <c r="A10" s="51"/>
      <c r="B10" s="6">
        <v>3</v>
      </c>
      <c r="C10" s="6" t="s">
        <v>19</v>
      </c>
      <c r="D10" s="6">
        <v>9.375</v>
      </c>
      <c r="E10" s="6">
        <v>10</v>
      </c>
      <c r="F10" s="6">
        <v>8</v>
      </c>
      <c r="G10" s="6"/>
      <c r="H10" s="6">
        <v>3</v>
      </c>
      <c r="I10" s="6">
        <f t="shared" si="0"/>
        <v>7.95</v>
      </c>
      <c r="J10" s="6" t="s">
        <v>66</v>
      </c>
      <c r="K10" s="6">
        <v>7</v>
      </c>
      <c r="L10" s="6"/>
      <c r="M10" s="6"/>
      <c r="N10" s="25">
        <v>1</v>
      </c>
    </row>
    <row r="11" spans="1:23" ht="18" customHeight="1" x14ac:dyDescent="0.25">
      <c r="A11" s="51"/>
      <c r="B11" s="6">
        <v>4</v>
      </c>
      <c r="C11" s="6" t="s">
        <v>20</v>
      </c>
      <c r="D11" s="6">
        <v>9.4700000000000006</v>
      </c>
      <c r="E11" s="6">
        <v>10</v>
      </c>
      <c r="F11" s="6">
        <v>10</v>
      </c>
      <c r="G11" s="6"/>
      <c r="H11" s="6">
        <v>7</v>
      </c>
      <c r="I11" s="6">
        <f t="shared" si="0"/>
        <v>9.1879999999999988</v>
      </c>
      <c r="J11" s="6" t="s">
        <v>60</v>
      </c>
      <c r="K11" s="6">
        <v>5</v>
      </c>
      <c r="L11" s="6"/>
      <c r="M11" s="6"/>
      <c r="N11" s="25">
        <v>3</v>
      </c>
    </row>
    <row r="12" spans="1:23" ht="18" customHeight="1" x14ac:dyDescent="0.25">
      <c r="A12" s="51"/>
      <c r="B12" s="6">
        <v>5</v>
      </c>
      <c r="C12" s="6" t="s">
        <v>25</v>
      </c>
      <c r="D12" s="6">
        <v>10</v>
      </c>
      <c r="E12" s="6">
        <v>10</v>
      </c>
      <c r="F12" s="6">
        <v>10</v>
      </c>
      <c r="G12" s="6"/>
      <c r="H12" s="6">
        <v>10</v>
      </c>
      <c r="I12" s="6">
        <f t="shared" si="0"/>
        <v>10</v>
      </c>
      <c r="J12" s="6" t="s">
        <v>40</v>
      </c>
      <c r="K12" s="6">
        <v>1</v>
      </c>
      <c r="L12" s="6"/>
      <c r="M12" s="6"/>
      <c r="N12" s="25">
        <v>5</v>
      </c>
    </row>
    <row r="13" spans="1:23" ht="18" customHeight="1" x14ac:dyDescent="0.25">
      <c r="A13" s="51"/>
      <c r="B13" s="6">
        <v>6</v>
      </c>
      <c r="C13" s="6" t="s">
        <v>26</v>
      </c>
      <c r="D13" s="6">
        <v>9.8000000000000007</v>
      </c>
      <c r="E13" s="6">
        <v>10</v>
      </c>
      <c r="F13" s="6">
        <v>10</v>
      </c>
      <c r="G13" s="6"/>
      <c r="H13" s="6">
        <v>9</v>
      </c>
      <c r="I13" s="6">
        <f t="shared" si="0"/>
        <v>9.7200000000000006</v>
      </c>
      <c r="J13" s="6" t="s">
        <v>40</v>
      </c>
      <c r="K13" s="6">
        <v>3</v>
      </c>
      <c r="L13" s="6"/>
      <c r="M13" s="6"/>
      <c r="N13" s="25">
        <v>5</v>
      </c>
    </row>
    <row r="14" spans="1:23" ht="18" customHeight="1" x14ac:dyDescent="0.25">
      <c r="A14" s="51"/>
      <c r="B14" s="6">
        <v>7</v>
      </c>
      <c r="C14" s="6" t="s">
        <v>33</v>
      </c>
      <c r="D14" s="6">
        <v>9.7899999999999991</v>
      </c>
      <c r="E14" s="6">
        <v>10</v>
      </c>
      <c r="F14" s="6">
        <v>10</v>
      </c>
      <c r="G14" s="6"/>
      <c r="H14" s="6">
        <v>10</v>
      </c>
      <c r="I14" s="6">
        <f t="shared" si="0"/>
        <v>9.9160000000000004</v>
      </c>
      <c r="J14" s="6" t="s">
        <v>40</v>
      </c>
      <c r="K14" s="6">
        <v>2</v>
      </c>
      <c r="L14" s="6"/>
      <c r="M14" s="6"/>
      <c r="N14" s="25">
        <v>5</v>
      </c>
    </row>
    <row r="15" spans="1:23" ht="18" customHeight="1" thickBot="1" x14ac:dyDescent="0.3">
      <c r="A15" s="53"/>
      <c r="B15" s="7">
        <v>8</v>
      </c>
      <c r="C15" s="7" t="s">
        <v>34</v>
      </c>
      <c r="D15" s="7">
        <v>9.68</v>
      </c>
      <c r="E15" s="7">
        <v>10</v>
      </c>
      <c r="F15" s="7">
        <v>9</v>
      </c>
      <c r="G15" s="7"/>
      <c r="H15" s="7">
        <v>9</v>
      </c>
      <c r="I15" s="7">
        <f t="shared" si="0"/>
        <v>9.4719999999999995</v>
      </c>
      <c r="J15" s="7" t="s">
        <v>40</v>
      </c>
      <c r="K15" s="7">
        <v>4</v>
      </c>
      <c r="L15" s="7"/>
      <c r="M15" s="7"/>
      <c r="N15" s="26">
        <v>5</v>
      </c>
    </row>
    <row r="16" spans="1:23" ht="18" customHeight="1" x14ac:dyDescent="0.25">
      <c r="A16" s="50" t="s">
        <v>43</v>
      </c>
      <c r="B16" s="5">
        <v>9</v>
      </c>
      <c r="C16" s="5" t="s">
        <v>14</v>
      </c>
      <c r="D16" s="5">
        <v>9.16</v>
      </c>
      <c r="E16" s="5">
        <v>10</v>
      </c>
      <c r="F16" s="5">
        <v>10</v>
      </c>
      <c r="G16" s="5"/>
      <c r="H16" s="5">
        <v>1</v>
      </c>
      <c r="I16" s="5">
        <f t="shared" ref="I16:I34" si="1">((D16*2)+E16+F16+H16)/5</f>
        <v>7.8639999999999999</v>
      </c>
      <c r="J16" s="5" t="s">
        <v>66</v>
      </c>
      <c r="K16" s="5">
        <v>17</v>
      </c>
      <c r="L16" s="5"/>
      <c r="M16" s="5"/>
      <c r="N16" s="24">
        <v>2</v>
      </c>
    </row>
    <row r="17" spans="1:14" ht="18" customHeight="1" x14ac:dyDescent="0.25">
      <c r="A17" s="51"/>
      <c r="B17" s="6">
        <v>10</v>
      </c>
      <c r="C17" s="6" t="s">
        <v>15</v>
      </c>
      <c r="D17" s="6">
        <v>9.27</v>
      </c>
      <c r="E17" s="6">
        <v>9.4</v>
      </c>
      <c r="F17" s="6">
        <v>10</v>
      </c>
      <c r="G17" s="6"/>
      <c r="H17" s="6">
        <v>5</v>
      </c>
      <c r="I17" s="6">
        <f t="shared" si="1"/>
        <v>8.5879999999999992</v>
      </c>
      <c r="J17" s="6" t="s">
        <v>66</v>
      </c>
      <c r="K17" s="6">
        <v>16</v>
      </c>
      <c r="L17" s="6"/>
      <c r="M17" s="6"/>
      <c r="N17" s="25">
        <v>2</v>
      </c>
    </row>
    <row r="18" spans="1:14" ht="18" customHeight="1" x14ac:dyDescent="0.25">
      <c r="A18" s="51"/>
      <c r="B18" s="6">
        <v>11</v>
      </c>
      <c r="C18" s="6" t="s">
        <v>16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1"/>
        <v>10</v>
      </c>
      <c r="J18" s="6" t="s">
        <v>40</v>
      </c>
      <c r="K18" s="6">
        <v>1</v>
      </c>
      <c r="L18" s="6"/>
      <c r="M18" s="6"/>
      <c r="N18" s="25">
        <v>5</v>
      </c>
    </row>
    <row r="19" spans="1:14" ht="18" customHeight="1" x14ac:dyDescent="0.25">
      <c r="A19" s="51"/>
      <c r="B19" s="6">
        <v>12</v>
      </c>
      <c r="C19" s="6" t="s">
        <v>17</v>
      </c>
      <c r="D19" s="6">
        <v>9.68</v>
      </c>
      <c r="E19" s="6">
        <v>9.67</v>
      </c>
      <c r="F19" s="6">
        <v>9</v>
      </c>
      <c r="G19" s="6"/>
      <c r="H19" s="6">
        <v>7</v>
      </c>
      <c r="I19" s="6">
        <f t="shared" si="1"/>
        <v>9.0060000000000002</v>
      </c>
      <c r="J19" s="6" t="s">
        <v>60</v>
      </c>
      <c r="K19" s="6">
        <v>10</v>
      </c>
      <c r="L19" s="6"/>
      <c r="M19" s="6"/>
      <c r="N19" s="25">
        <v>3</v>
      </c>
    </row>
    <row r="20" spans="1:14" ht="18" customHeight="1" x14ac:dyDescent="0.25">
      <c r="A20" s="51"/>
      <c r="B20" s="6">
        <v>13</v>
      </c>
      <c r="C20" s="6" t="s">
        <v>18</v>
      </c>
      <c r="D20" s="6">
        <v>9.68</v>
      </c>
      <c r="E20" s="6">
        <v>10</v>
      </c>
      <c r="F20" s="6">
        <v>10</v>
      </c>
      <c r="G20" s="6"/>
      <c r="H20" s="6">
        <v>6</v>
      </c>
      <c r="I20" s="6">
        <f t="shared" si="1"/>
        <v>9.0719999999999992</v>
      </c>
      <c r="J20" s="6" t="s">
        <v>67</v>
      </c>
      <c r="K20" s="6">
        <v>13</v>
      </c>
      <c r="L20" s="6"/>
      <c r="M20" s="6"/>
      <c r="N20" s="25">
        <v>2</v>
      </c>
    </row>
    <row r="21" spans="1:14" ht="18" customHeight="1" x14ac:dyDescent="0.25">
      <c r="A21" s="51"/>
      <c r="B21" s="6">
        <v>14</v>
      </c>
      <c r="C21" s="6" t="s">
        <v>21</v>
      </c>
      <c r="D21" s="6">
        <v>9.48</v>
      </c>
      <c r="E21" s="6">
        <v>10</v>
      </c>
      <c r="F21" s="6">
        <v>7</v>
      </c>
      <c r="G21" s="6"/>
      <c r="H21" s="6">
        <v>6</v>
      </c>
      <c r="I21" s="6">
        <f t="shared" si="1"/>
        <v>8.3919999999999995</v>
      </c>
      <c r="J21" s="6" t="s">
        <v>67</v>
      </c>
      <c r="K21" s="6">
        <v>14</v>
      </c>
      <c r="L21" s="6"/>
      <c r="M21" s="6"/>
      <c r="N21" s="25">
        <v>2</v>
      </c>
    </row>
    <row r="22" spans="1:14" ht="18" customHeight="1" x14ac:dyDescent="0.25">
      <c r="A22" s="51"/>
      <c r="B22" s="6">
        <v>15</v>
      </c>
      <c r="C22" s="6" t="s">
        <v>22</v>
      </c>
      <c r="D22" s="6">
        <v>9.8000000000000007</v>
      </c>
      <c r="E22" s="6">
        <v>10</v>
      </c>
      <c r="F22" s="6">
        <v>9</v>
      </c>
      <c r="G22" s="6"/>
      <c r="H22" s="6">
        <v>9</v>
      </c>
      <c r="I22" s="6">
        <f t="shared" si="1"/>
        <v>9.52</v>
      </c>
      <c r="J22" s="6" t="s">
        <v>40</v>
      </c>
      <c r="K22" s="6">
        <v>6</v>
      </c>
      <c r="L22" s="6"/>
      <c r="M22" s="6"/>
      <c r="N22" s="25">
        <v>5</v>
      </c>
    </row>
    <row r="23" spans="1:14" ht="18" customHeight="1" x14ac:dyDescent="0.25">
      <c r="A23" s="51"/>
      <c r="B23" s="6">
        <v>16</v>
      </c>
      <c r="C23" s="6" t="s">
        <v>23</v>
      </c>
      <c r="D23" s="6">
        <v>7.9</v>
      </c>
      <c r="E23" s="6">
        <v>10</v>
      </c>
      <c r="F23" s="6">
        <v>8</v>
      </c>
      <c r="G23" s="6"/>
      <c r="H23" s="6">
        <v>0</v>
      </c>
      <c r="I23" s="6">
        <f t="shared" si="1"/>
        <v>6.76</v>
      </c>
      <c r="J23" s="6" t="s">
        <v>66</v>
      </c>
      <c r="K23" s="6">
        <v>19</v>
      </c>
      <c r="L23" s="6"/>
      <c r="M23" s="6"/>
      <c r="N23" s="25">
        <v>1</v>
      </c>
    </row>
    <row r="24" spans="1:14" ht="18" customHeight="1" x14ac:dyDescent="0.25">
      <c r="A24" s="51"/>
      <c r="B24" s="6">
        <v>17</v>
      </c>
      <c r="C24" s="6" t="s">
        <v>24</v>
      </c>
      <c r="D24" s="6">
        <v>7.8</v>
      </c>
      <c r="E24" s="6">
        <v>10</v>
      </c>
      <c r="F24" s="6">
        <v>10</v>
      </c>
      <c r="G24" s="6"/>
      <c r="H24" s="6">
        <v>2</v>
      </c>
      <c r="I24" s="6">
        <f t="shared" si="1"/>
        <v>7.5200000000000005</v>
      </c>
      <c r="J24" s="6" t="s">
        <v>66</v>
      </c>
      <c r="K24" s="6">
        <v>18</v>
      </c>
      <c r="L24" s="6"/>
      <c r="M24" s="6"/>
      <c r="N24" s="25">
        <v>1</v>
      </c>
    </row>
    <row r="25" spans="1:14" ht="18" customHeight="1" x14ac:dyDescent="0.25">
      <c r="A25" s="51"/>
      <c r="B25" s="6">
        <v>18</v>
      </c>
      <c r="C25" s="6" t="s">
        <v>27</v>
      </c>
      <c r="D25" s="6">
        <v>10</v>
      </c>
      <c r="E25" s="6">
        <v>10</v>
      </c>
      <c r="F25" s="6">
        <v>10</v>
      </c>
      <c r="G25" s="6"/>
      <c r="H25" s="6">
        <v>9</v>
      </c>
      <c r="I25" s="6">
        <f t="shared" si="1"/>
        <v>9.8000000000000007</v>
      </c>
      <c r="J25" s="6" t="s">
        <v>40</v>
      </c>
      <c r="K25" s="6">
        <v>2</v>
      </c>
      <c r="L25" s="6"/>
      <c r="M25" s="6"/>
      <c r="N25" s="25">
        <v>5</v>
      </c>
    </row>
    <row r="26" spans="1:14" ht="18" customHeight="1" x14ac:dyDescent="0.25">
      <c r="A26" s="51"/>
      <c r="B26" s="6">
        <v>19</v>
      </c>
      <c r="C26" s="6" t="s">
        <v>28</v>
      </c>
      <c r="D26" s="6">
        <v>10</v>
      </c>
      <c r="E26" s="6">
        <v>9.6999999999999993</v>
      </c>
      <c r="F26" s="6">
        <v>10</v>
      </c>
      <c r="G26" s="6"/>
      <c r="H26" s="6">
        <v>8</v>
      </c>
      <c r="I26" s="6">
        <f t="shared" si="1"/>
        <v>9.5400000000000009</v>
      </c>
      <c r="J26" s="6" t="s">
        <v>53</v>
      </c>
      <c r="K26" s="6">
        <v>7</v>
      </c>
      <c r="L26" s="6"/>
      <c r="M26" s="6"/>
      <c r="N26" s="25">
        <v>4</v>
      </c>
    </row>
    <row r="27" spans="1:14" ht="18" customHeight="1" x14ac:dyDescent="0.25">
      <c r="A27" s="51"/>
      <c r="B27" s="6">
        <v>20</v>
      </c>
      <c r="C27" s="6" t="s">
        <v>29</v>
      </c>
      <c r="D27" s="6">
        <v>9.68</v>
      </c>
      <c r="E27" s="6">
        <v>10</v>
      </c>
      <c r="F27" s="6">
        <v>10</v>
      </c>
      <c r="G27" s="6"/>
      <c r="H27" s="6">
        <v>9</v>
      </c>
      <c r="I27" s="6">
        <f t="shared" si="1"/>
        <v>9.6720000000000006</v>
      </c>
      <c r="J27" s="6" t="s">
        <v>40</v>
      </c>
      <c r="K27" s="6">
        <v>5</v>
      </c>
      <c r="L27" s="6"/>
      <c r="M27" s="6"/>
      <c r="N27" s="25">
        <v>5</v>
      </c>
    </row>
    <row r="28" spans="1:14" ht="18" customHeight="1" x14ac:dyDescent="0.25">
      <c r="A28" s="51"/>
      <c r="B28" s="6">
        <v>21</v>
      </c>
      <c r="C28" s="6" t="s">
        <v>30</v>
      </c>
      <c r="D28" s="6">
        <v>9.89</v>
      </c>
      <c r="E28" s="6">
        <v>10</v>
      </c>
      <c r="F28" s="6">
        <v>10</v>
      </c>
      <c r="G28" s="6"/>
      <c r="H28" s="6">
        <v>9</v>
      </c>
      <c r="I28" s="6">
        <f t="shared" si="1"/>
        <v>9.7560000000000002</v>
      </c>
      <c r="J28" s="6" t="s">
        <v>40</v>
      </c>
      <c r="K28" s="6">
        <v>3</v>
      </c>
      <c r="L28" s="6"/>
      <c r="M28" s="6"/>
      <c r="N28" s="25">
        <v>5</v>
      </c>
    </row>
    <row r="29" spans="1:14" ht="18" customHeight="1" x14ac:dyDescent="0.25">
      <c r="A29" s="51"/>
      <c r="B29" s="6">
        <v>22</v>
      </c>
      <c r="C29" s="6" t="s">
        <v>31</v>
      </c>
      <c r="D29" s="6">
        <v>7.9</v>
      </c>
      <c r="E29" s="6">
        <v>8.1</v>
      </c>
      <c r="F29" s="6">
        <v>10</v>
      </c>
      <c r="G29" s="6"/>
      <c r="H29" s="6">
        <v>9</v>
      </c>
      <c r="I29" s="6">
        <f t="shared" si="1"/>
        <v>8.58</v>
      </c>
      <c r="J29" s="6" t="s">
        <v>60</v>
      </c>
      <c r="K29" s="6">
        <v>12</v>
      </c>
      <c r="L29" s="6"/>
      <c r="M29" s="6"/>
      <c r="N29" s="25">
        <v>3</v>
      </c>
    </row>
    <row r="30" spans="1:14" ht="18" customHeight="1" x14ac:dyDescent="0.25">
      <c r="A30" s="51"/>
      <c r="B30" s="6">
        <v>23</v>
      </c>
      <c r="C30" s="6" t="s">
        <v>32</v>
      </c>
      <c r="D30" s="6">
        <v>9.27</v>
      </c>
      <c r="E30" s="6">
        <v>10</v>
      </c>
      <c r="F30" s="6">
        <v>10</v>
      </c>
      <c r="G30" s="6"/>
      <c r="H30" s="6">
        <v>10</v>
      </c>
      <c r="I30" s="6">
        <f t="shared" si="1"/>
        <v>9.7080000000000002</v>
      </c>
      <c r="J30" s="6" t="s">
        <v>40</v>
      </c>
      <c r="K30" s="6">
        <v>4</v>
      </c>
      <c r="L30" s="6"/>
      <c r="M30" s="6"/>
      <c r="N30" s="25">
        <v>5</v>
      </c>
    </row>
    <row r="31" spans="1:14" ht="18" customHeight="1" x14ac:dyDescent="0.25">
      <c r="A31" s="51"/>
      <c r="B31" s="6">
        <v>24</v>
      </c>
      <c r="C31" s="6" t="s">
        <v>35</v>
      </c>
      <c r="D31" s="6">
        <v>8.9499999999999993</v>
      </c>
      <c r="E31" s="6">
        <v>9.2799999999999994</v>
      </c>
      <c r="F31" s="6">
        <v>10</v>
      </c>
      <c r="G31" s="6"/>
      <c r="H31" s="6">
        <v>7</v>
      </c>
      <c r="I31" s="6">
        <f t="shared" si="1"/>
        <v>8.8360000000000003</v>
      </c>
      <c r="J31" s="6" t="s">
        <v>60</v>
      </c>
      <c r="K31" s="6">
        <v>11</v>
      </c>
      <c r="L31" s="6"/>
      <c r="M31" s="6"/>
      <c r="N31" s="25">
        <v>3</v>
      </c>
    </row>
    <row r="32" spans="1:14" ht="18" customHeight="1" x14ac:dyDescent="0.25">
      <c r="A32" s="51"/>
      <c r="B32" s="6">
        <v>25</v>
      </c>
      <c r="C32" s="6" t="s">
        <v>36</v>
      </c>
      <c r="D32" s="6">
        <v>9.4700000000000006</v>
      </c>
      <c r="E32" s="6">
        <v>10</v>
      </c>
      <c r="F32" s="6">
        <v>9</v>
      </c>
      <c r="G32" s="6"/>
      <c r="H32" s="6">
        <v>8</v>
      </c>
      <c r="I32" s="6">
        <f t="shared" si="1"/>
        <v>9.1879999999999988</v>
      </c>
      <c r="J32" s="6" t="s">
        <v>53</v>
      </c>
      <c r="K32" s="6">
        <v>8</v>
      </c>
      <c r="L32" s="6"/>
      <c r="M32" s="6"/>
      <c r="N32" s="25">
        <v>4</v>
      </c>
    </row>
    <row r="33" spans="1:14" ht="18" customHeight="1" x14ac:dyDescent="0.25">
      <c r="A33" s="51"/>
      <c r="B33" s="6">
        <v>26</v>
      </c>
      <c r="C33" s="6" t="s">
        <v>37</v>
      </c>
      <c r="D33" s="6">
        <v>9.06</v>
      </c>
      <c r="E33" s="6">
        <v>9.5</v>
      </c>
      <c r="F33" s="6">
        <v>6</v>
      </c>
      <c r="G33" s="6"/>
      <c r="H33" s="6">
        <v>8</v>
      </c>
      <c r="I33" s="6">
        <f t="shared" si="1"/>
        <v>8.3240000000000016</v>
      </c>
      <c r="J33" s="6" t="s">
        <v>67</v>
      </c>
      <c r="K33" s="6">
        <v>15</v>
      </c>
      <c r="L33" s="6"/>
      <c r="M33" s="6"/>
      <c r="N33" s="25">
        <v>2</v>
      </c>
    </row>
    <row r="34" spans="1:14" ht="18" customHeight="1" thickBot="1" x14ac:dyDescent="0.3">
      <c r="A34" s="53"/>
      <c r="B34" s="7">
        <v>27</v>
      </c>
      <c r="C34" s="7" t="s">
        <v>38</v>
      </c>
      <c r="D34" s="7">
        <v>9.68</v>
      </c>
      <c r="E34" s="7">
        <v>10</v>
      </c>
      <c r="F34" s="7">
        <v>9</v>
      </c>
      <c r="G34" s="7"/>
      <c r="H34" s="7">
        <v>7</v>
      </c>
      <c r="I34" s="7">
        <f t="shared" si="1"/>
        <v>9.0719999999999992</v>
      </c>
      <c r="J34" s="7" t="s">
        <v>60</v>
      </c>
      <c r="K34" s="7">
        <v>9</v>
      </c>
      <c r="L34" s="7"/>
      <c r="M34" s="7"/>
      <c r="N34" s="26">
        <v>3</v>
      </c>
    </row>
    <row r="35" spans="1:14" ht="15.6" customHeight="1" x14ac:dyDescent="0.25">
      <c r="B35" s="1"/>
      <c r="C35" s="1"/>
    </row>
    <row r="36" spans="1:14" ht="16.8" customHeight="1" x14ac:dyDescent="0.25">
      <c r="A36" s="8" t="s">
        <v>68</v>
      </c>
      <c r="B36" s="66"/>
      <c r="C36" s="66"/>
      <c r="D36" s="70" t="s">
        <v>79</v>
      </c>
      <c r="E36" s="70"/>
      <c r="F36" s="70"/>
      <c r="G36" s="70"/>
      <c r="H36" s="70"/>
      <c r="I36" s="70"/>
      <c r="J36" s="70"/>
      <c r="K36" s="71" t="s">
        <v>55</v>
      </c>
      <c r="L36" s="71"/>
      <c r="M36" s="71"/>
      <c r="N36" s="71"/>
    </row>
    <row r="37" spans="1:14" ht="15.6" customHeight="1" x14ac:dyDescent="0.25">
      <c r="A37" s="8" t="s">
        <v>69</v>
      </c>
      <c r="B37" s="66"/>
      <c r="C37" s="66"/>
      <c r="D37" s="70" t="s">
        <v>80</v>
      </c>
      <c r="E37" s="70"/>
      <c r="F37" s="70"/>
      <c r="G37" s="70"/>
      <c r="H37" s="70"/>
      <c r="I37" s="70"/>
      <c r="J37" s="70"/>
    </row>
    <row r="38" spans="1:14" x14ac:dyDescent="0.25">
      <c r="A38" s="8" t="s">
        <v>70</v>
      </c>
      <c r="B38" s="11"/>
      <c r="C38" s="11"/>
      <c r="D38" s="70"/>
      <c r="E38" s="70"/>
      <c r="F38" s="70"/>
      <c r="G38" s="70"/>
      <c r="H38" s="70"/>
      <c r="I38" s="70"/>
      <c r="J38" s="70"/>
    </row>
    <row r="39" spans="1:14" x14ac:dyDescent="0.25">
      <c r="A39" s="8" t="s">
        <v>71</v>
      </c>
      <c r="B39" s="11"/>
      <c r="C39" s="11"/>
      <c r="D39" s="70"/>
      <c r="E39" s="70"/>
      <c r="F39" s="70"/>
      <c r="G39" s="70"/>
      <c r="H39" s="70"/>
      <c r="I39" s="70"/>
      <c r="J39" s="70"/>
    </row>
    <row r="40" spans="1:14" x14ac:dyDescent="0.25">
      <c r="A40" s="8" t="s">
        <v>72</v>
      </c>
      <c r="B40" s="11"/>
      <c r="C40" s="11"/>
      <c r="D40" s="70"/>
      <c r="E40" s="70"/>
      <c r="F40" s="70"/>
      <c r="G40" s="70"/>
      <c r="H40" s="70"/>
      <c r="I40" s="70"/>
      <c r="J40" s="70"/>
    </row>
    <row r="41" spans="1:14" x14ac:dyDescent="0.25">
      <c r="A41" s="8" t="s">
        <v>51</v>
      </c>
      <c r="B41" s="10"/>
      <c r="C41" s="10"/>
      <c r="D41" s="70"/>
      <c r="E41" s="70"/>
      <c r="F41" s="70"/>
      <c r="G41" s="70"/>
      <c r="H41" s="70"/>
      <c r="I41" s="70"/>
      <c r="J41" s="70"/>
      <c r="K41" s="62" t="s">
        <v>52</v>
      </c>
      <c r="L41" s="62"/>
      <c r="M41" s="62"/>
      <c r="N41" s="62"/>
    </row>
    <row r="42" spans="1:14" x14ac:dyDescent="0.25">
      <c r="B42" s="1"/>
      <c r="C42" s="1"/>
    </row>
    <row r="43" spans="1:14" x14ac:dyDescent="0.25">
      <c r="B43" s="1"/>
      <c r="C43" s="1"/>
    </row>
    <row r="44" spans="1:14" x14ac:dyDescent="0.25">
      <c r="B44" s="1"/>
      <c r="C44" s="1"/>
    </row>
    <row r="45" spans="1:14" x14ac:dyDescent="0.25">
      <c r="B45" s="1"/>
      <c r="C45" s="1"/>
    </row>
    <row r="46" spans="1:14" x14ac:dyDescent="0.25">
      <c r="B46" s="1"/>
      <c r="C46" s="1"/>
    </row>
    <row r="47" spans="1:14" x14ac:dyDescent="0.25">
      <c r="B47" s="1"/>
      <c r="C47" s="1"/>
    </row>
    <row r="48" spans="1:14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ht="15.6" customHeight="1" x14ac:dyDescent="0.25">
      <c r="B65" s="1"/>
      <c r="C65" s="1"/>
    </row>
    <row r="66" spans="2:3" x14ac:dyDescent="0.25">
      <c r="B66" s="1"/>
      <c r="C66" s="1"/>
    </row>
    <row r="67" spans="2:3" ht="15.6" customHeight="1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ht="13.8" customHeight="1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ht="15.6" customHeight="1" x14ac:dyDescent="0.25">
      <c r="B95" s="1"/>
      <c r="C95" s="1"/>
    </row>
    <row r="96" spans="2:3" x14ac:dyDescent="0.25">
      <c r="B96" s="1"/>
      <c r="C96" s="1"/>
    </row>
    <row r="97" spans="2:3" ht="15.6" customHeight="1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ht="15.6" customHeight="1" x14ac:dyDescent="0.25">
      <c r="B126" s="1"/>
      <c r="C126" s="1"/>
    </row>
    <row r="127" spans="2:3" x14ac:dyDescent="0.25">
      <c r="B127" s="1"/>
      <c r="C127" s="1"/>
    </row>
    <row r="128" spans="2:3" ht="15.6" customHeight="1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</sheetData>
  <autoFilter ref="A6:N34">
    <filterColumn colId="3" showButton="0"/>
    <filterColumn colId="4" showButton="0"/>
    <filterColumn colId="5" showButton="0"/>
    <filterColumn colId="6" showButton="0"/>
  </autoFilter>
  <sortState ref="B16:N34">
    <sortCondition ref="C16:C34"/>
  </sortState>
  <mergeCells count="21">
    <mergeCell ref="A16:A34"/>
    <mergeCell ref="B36:C36"/>
    <mergeCell ref="D36:J36"/>
    <mergeCell ref="K36:N36"/>
    <mergeCell ref="B37:C37"/>
    <mergeCell ref="D37:J41"/>
    <mergeCell ref="K41:N41"/>
    <mergeCell ref="I6:I7"/>
    <mergeCell ref="J6:J7"/>
    <mergeCell ref="K6:K7"/>
    <mergeCell ref="A4:N4"/>
    <mergeCell ref="A8:A15"/>
    <mergeCell ref="L6:L7"/>
    <mergeCell ref="M6:M7"/>
    <mergeCell ref="N6:N7"/>
    <mergeCell ref="A1:D1"/>
    <mergeCell ref="A2:D2"/>
    <mergeCell ref="A6:A7"/>
    <mergeCell ref="C6:C7"/>
    <mergeCell ref="D6:H6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opLeftCell="A13" workbookViewId="0">
      <selection activeCell="N8" sqref="N8:N34"/>
    </sheetView>
  </sheetViews>
  <sheetFormatPr defaultColWidth="8.88671875" defaultRowHeight="13.8" x14ac:dyDescent="0.25"/>
  <cols>
    <col min="1" max="1" width="9.5546875" style="1" customWidth="1"/>
    <col min="2" max="2" width="5.44140625" style="2" customWidth="1"/>
    <col min="3" max="3" width="7.21875" style="2" customWidth="1"/>
    <col min="4" max="4" width="11.21875" style="2" customWidth="1"/>
    <col min="5" max="5" width="10.77734375" style="2" customWidth="1"/>
    <col min="6" max="6" width="11.44140625" style="2" customWidth="1"/>
    <col min="7" max="7" width="10.33203125" style="2" customWidth="1"/>
    <col min="8" max="8" width="12.44140625" style="2" customWidth="1"/>
    <col min="9" max="9" width="10.6640625" style="2" customWidth="1"/>
    <col min="10" max="10" width="10.88671875" style="2" customWidth="1"/>
    <col min="11" max="11" width="10.33203125" style="2" customWidth="1"/>
    <col min="12" max="14" width="8.88671875" style="2"/>
    <col min="15" max="17" width="8.88671875" style="1"/>
    <col min="18" max="18" width="11" style="1" customWidth="1"/>
    <col min="19" max="16384" width="8.88671875" style="1"/>
  </cols>
  <sheetData>
    <row r="1" spans="1:23" x14ac:dyDescent="0.25">
      <c r="A1" s="57" t="s">
        <v>0</v>
      </c>
      <c r="B1" s="57"/>
      <c r="C1" s="57"/>
      <c r="D1" s="57"/>
    </row>
    <row r="2" spans="1:23" x14ac:dyDescent="0.25">
      <c r="A2" s="56" t="s">
        <v>1</v>
      </c>
      <c r="B2" s="56"/>
      <c r="C2" s="56"/>
      <c r="D2" s="56"/>
    </row>
    <row r="4" spans="1:23" x14ac:dyDescent="0.25">
      <c r="A4" s="62" t="s">
        <v>58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3" ht="14.4" thickBot="1" x14ac:dyDescent="0.3"/>
    <row r="6" spans="1:23" s="12" customFormat="1" ht="18" customHeight="1" x14ac:dyDescent="0.25">
      <c r="A6" s="60" t="s">
        <v>41</v>
      </c>
      <c r="B6" s="63" t="s">
        <v>2</v>
      </c>
      <c r="C6" s="63" t="s">
        <v>3</v>
      </c>
      <c r="D6" s="74" t="s">
        <v>4</v>
      </c>
      <c r="E6" s="75"/>
      <c r="F6" s="75"/>
      <c r="G6" s="75"/>
      <c r="H6" s="76"/>
      <c r="I6" s="63" t="s">
        <v>39</v>
      </c>
      <c r="J6" s="63" t="s">
        <v>10</v>
      </c>
      <c r="K6" s="63" t="s">
        <v>11</v>
      </c>
      <c r="L6" s="77" t="s">
        <v>45</v>
      </c>
      <c r="M6" s="77" t="s">
        <v>46</v>
      </c>
      <c r="N6" s="79" t="s">
        <v>4</v>
      </c>
      <c r="O6" s="1"/>
      <c r="P6" s="1"/>
      <c r="T6" s="1"/>
      <c r="U6" s="1"/>
      <c r="V6" s="1"/>
      <c r="W6" s="1"/>
    </row>
    <row r="7" spans="1:23" s="3" customFormat="1" ht="30.6" customHeight="1" thickBot="1" x14ac:dyDescent="0.3">
      <c r="A7" s="72"/>
      <c r="B7" s="73"/>
      <c r="C7" s="73"/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73"/>
      <c r="J7" s="73"/>
      <c r="K7" s="73"/>
      <c r="L7" s="78"/>
      <c r="M7" s="78"/>
      <c r="N7" s="80"/>
      <c r="O7" s="1"/>
      <c r="P7" s="1"/>
      <c r="T7" s="1"/>
      <c r="U7" s="1"/>
      <c r="V7" s="1"/>
      <c r="W7" s="1"/>
    </row>
    <row r="8" spans="1:23" ht="18" customHeight="1" x14ac:dyDescent="0.25">
      <c r="A8" s="50" t="s">
        <v>42</v>
      </c>
      <c r="B8" s="5">
        <v>1</v>
      </c>
      <c r="C8" s="5" t="s">
        <v>12</v>
      </c>
      <c r="D8" s="5">
        <v>10</v>
      </c>
      <c r="E8" s="5">
        <v>10</v>
      </c>
      <c r="F8" s="5">
        <v>10</v>
      </c>
      <c r="G8" s="5"/>
      <c r="H8" s="5">
        <v>10</v>
      </c>
      <c r="I8" s="5">
        <f t="shared" ref="I8:I15" si="0">((D8*2)+E8+F8+H8)/5</f>
        <v>10</v>
      </c>
      <c r="J8" s="5" t="s">
        <v>40</v>
      </c>
      <c r="K8" s="5">
        <f>RANK(I8,$I$8:$I$15,0)</f>
        <v>1</v>
      </c>
      <c r="L8" s="5"/>
      <c r="M8" s="5"/>
      <c r="N8" s="24">
        <v>5</v>
      </c>
    </row>
    <row r="9" spans="1:23" ht="18" customHeight="1" x14ac:dyDescent="0.25">
      <c r="A9" s="51"/>
      <c r="B9" s="6">
        <v>2</v>
      </c>
      <c r="C9" s="6" t="s">
        <v>13</v>
      </c>
      <c r="D9" s="6">
        <v>9.69</v>
      </c>
      <c r="E9" s="6">
        <v>10</v>
      </c>
      <c r="F9" s="6">
        <v>10</v>
      </c>
      <c r="G9" s="6"/>
      <c r="H9" s="6">
        <v>7</v>
      </c>
      <c r="I9" s="6">
        <f t="shared" si="0"/>
        <v>9.2759999999999998</v>
      </c>
      <c r="J9" s="6" t="s">
        <v>60</v>
      </c>
      <c r="K9" s="6">
        <v>8</v>
      </c>
      <c r="L9" s="6"/>
      <c r="M9" s="6"/>
      <c r="N9" s="25">
        <v>3</v>
      </c>
    </row>
    <row r="10" spans="1:23" ht="18" customHeight="1" x14ac:dyDescent="0.25">
      <c r="A10" s="51"/>
      <c r="B10" s="6">
        <v>3</v>
      </c>
      <c r="C10" s="6" t="s">
        <v>19</v>
      </c>
      <c r="D10" s="6">
        <v>9.9</v>
      </c>
      <c r="E10" s="6">
        <v>10</v>
      </c>
      <c r="F10" s="6">
        <v>10</v>
      </c>
      <c r="G10" s="6"/>
      <c r="H10" s="6">
        <v>10</v>
      </c>
      <c r="I10" s="6">
        <f t="shared" si="0"/>
        <v>9.9599999999999991</v>
      </c>
      <c r="J10" s="6" t="s">
        <v>40</v>
      </c>
      <c r="K10" s="6">
        <v>2</v>
      </c>
      <c r="L10" s="6"/>
      <c r="M10" s="6"/>
      <c r="N10" s="25">
        <v>5</v>
      </c>
    </row>
    <row r="11" spans="1:23" ht="18" customHeight="1" x14ac:dyDescent="0.25">
      <c r="A11" s="51"/>
      <c r="B11" s="6">
        <v>4</v>
      </c>
      <c r="C11" s="6" t="s">
        <v>20</v>
      </c>
      <c r="D11" s="6">
        <v>10</v>
      </c>
      <c r="E11" s="6">
        <v>10</v>
      </c>
      <c r="F11" s="6">
        <v>10</v>
      </c>
      <c r="G11" s="6"/>
      <c r="H11" s="6">
        <v>10</v>
      </c>
      <c r="I11" s="6">
        <f t="shared" si="0"/>
        <v>10</v>
      </c>
      <c r="J11" s="6" t="s">
        <v>40</v>
      </c>
      <c r="K11" s="6">
        <f>RANK(I11,$I$8:$I$15,0)</f>
        <v>1</v>
      </c>
      <c r="L11" s="6"/>
      <c r="M11" s="6"/>
      <c r="N11" s="25">
        <v>5</v>
      </c>
    </row>
    <row r="12" spans="1:23" ht="18" customHeight="1" x14ac:dyDescent="0.25">
      <c r="A12" s="51"/>
      <c r="B12" s="6">
        <v>5</v>
      </c>
      <c r="C12" s="6" t="s">
        <v>25</v>
      </c>
      <c r="D12" s="6">
        <v>9.8000000000000007</v>
      </c>
      <c r="E12" s="6">
        <v>10</v>
      </c>
      <c r="F12" s="6">
        <v>10</v>
      </c>
      <c r="G12" s="6"/>
      <c r="H12" s="6">
        <v>9</v>
      </c>
      <c r="I12" s="6">
        <f t="shared" si="0"/>
        <v>9.7200000000000006</v>
      </c>
      <c r="J12" s="6" t="s">
        <v>40</v>
      </c>
      <c r="K12" s="6">
        <v>4</v>
      </c>
      <c r="L12" s="6"/>
      <c r="M12" s="6"/>
      <c r="N12" s="25">
        <v>5</v>
      </c>
    </row>
    <row r="13" spans="1:23" ht="18" customHeight="1" x14ac:dyDescent="0.25">
      <c r="A13" s="51"/>
      <c r="B13" s="6">
        <v>6</v>
      </c>
      <c r="C13" s="6" t="s">
        <v>26</v>
      </c>
      <c r="D13" s="6">
        <v>10</v>
      </c>
      <c r="E13" s="6">
        <v>10</v>
      </c>
      <c r="F13" s="6">
        <v>10</v>
      </c>
      <c r="G13" s="6"/>
      <c r="H13" s="6">
        <v>10</v>
      </c>
      <c r="I13" s="6">
        <f t="shared" si="0"/>
        <v>10</v>
      </c>
      <c r="J13" s="6" t="s">
        <v>40</v>
      </c>
      <c r="K13" s="6">
        <f>RANK(I13,$I$8:$I$15,0)</f>
        <v>1</v>
      </c>
      <c r="L13" s="6"/>
      <c r="M13" s="6"/>
      <c r="N13" s="25">
        <v>5</v>
      </c>
    </row>
    <row r="14" spans="1:23" ht="18" customHeight="1" x14ac:dyDescent="0.25">
      <c r="A14" s="51"/>
      <c r="B14" s="6">
        <v>7</v>
      </c>
      <c r="C14" s="6" t="s">
        <v>33</v>
      </c>
      <c r="D14" s="6">
        <v>10</v>
      </c>
      <c r="E14" s="6">
        <v>9.75</v>
      </c>
      <c r="F14" s="6">
        <v>10</v>
      </c>
      <c r="G14" s="6"/>
      <c r="H14" s="6">
        <v>10</v>
      </c>
      <c r="I14" s="6">
        <f t="shared" si="0"/>
        <v>9.9499999999999993</v>
      </c>
      <c r="J14" s="6" t="s">
        <v>40</v>
      </c>
      <c r="K14" s="6">
        <v>3</v>
      </c>
      <c r="L14" s="6"/>
      <c r="M14" s="6"/>
      <c r="N14" s="25">
        <v>5</v>
      </c>
    </row>
    <row r="15" spans="1:23" ht="18" customHeight="1" thickBot="1" x14ac:dyDescent="0.3">
      <c r="A15" s="53"/>
      <c r="B15" s="7">
        <v>8</v>
      </c>
      <c r="C15" s="7" t="s">
        <v>34</v>
      </c>
      <c r="D15" s="7">
        <v>9.68</v>
      </c>
      <c r="E15" s="7">
        <v>10</v>
      </c>
      <c r="F15" s="7">
        <v>10</v>
      </c>
      <c r="G15" s="7"/>
      <c r="H15" s="7">
        <v>9</v>
      </c>
      <c r="I15" s="7">
        <f t="shared" si="0"/>
        <v>9.6720000000000006</v>
      </c>
      <c r="J15" s="7" t="s">
        <v>40</v>
      </c>
      <c r="K15" s="7">
        <v>5</v>
      </c>
      <c r="L15" s="7"/>
      <c r="M15" s="7"/>
      <c r="N15" s="26">
        <v>5</v>
      </c>
    </row>
    <row r="16" spans="1:23" ht="18" customHeight="1" x14ac:dyDescent="0.25">
      <c r="A16" s="81" t="s">
        <v>43</v>
      </c>
      <c r="B16" s="40">
        <v>17</v>
      </c>
      <c r="C16" s="40" t="s">
        <v>14</v>
      </c>
      <c r="D16" s="40">
        <v>9.89</v>
      </c>
      <c r="E16" s="40">
        <v>10</v>
      </c>
      <c r="F16" s="40">
        <v>10</v>
      </c>
      <c r="G16" s="40"/>
      <c r="H16" s="40">
        <v>7</v>
      </c>
      <c r="I16" s="40">
        <f t="shared" ref="I16:I34" si="1">((D16*2)+E16+F16+H16)/5</f>
        <v>9.3559999999999999</v>
      </c>
      <c r="J16" s="40" t="s">
        <v>60</v>
      </c>
      <c r="K16" s="40">
        <v>12</v>
      </c>
      <c r="L16" s="40"/>
      <c r="M16" s="40"/>
      <c r="N16" s="41">
        <v>3</v>
      </c>
    </row>
    <row r="17" spans="1:14" ht="18" customHeight="1" x14ac:dyDescent="0.25">
      <c r="A17" s="51"/>
      <c r="B17" s="6">
        <v>13</v>
      </c>
      <c r="C17" s="6" t="s">
        <v>15</v>
      </c>
      <c r="D17" s="6">
        <v>9.68</v>
      </c>
      <c r="E17" s="6">
        <v>10</v>
      </c>
      <c r="F17" s="6">
        <v>9</v>
      </c>
      <c r="G17" s="6"/>
      <c r="H17" s="6">
        <v>8</v>
      </c>
      <c r="I17" s="6">
        <f t="shared" si="1"/>
        <v>9.2720000000000002</v>
      </c>
      <c r="J17" s="6" t="s">
        <v>53</v>
      </c>
      <c r="K17" s="6">
        <v>7</v>
      </c>
      <c r="L17" s="6"/>
      <c r="M17" s="6"/>
      <c r="N17" s="25">
        <v>4</v>
      </c>
    </row>
    <row r="18" spans="1:14" ht="18" customHeight="1" x14ac:dyDescent="0.25">
      <c r="A18" s="51"/>
      <c r="B18" s="6">
        <v>18</v>
      </c>
      <c r="C18" s="6" t="s">
        <v>16</v>
      </c>
      <c r="D18" s="6">
        <v>9.58</v>
      </c>
      <c r="E18" s="6">
        <v>10</v>
      </c>
      <c r="F18" s="6">
        <v>10</v>
      </c>
      <c r="G18" s="6"/>
      <c r="H18" s="6">
        <v>7</v>
      </c>
      <c r="I18" s="6">
        <f t="shared" si="1"/>
        <v>9.2319999999999993</v>
      </c>
      <c r="J18" s="6" t="s">
        <v>60</v>
      </c>
      <c r="K18" s="6">
        <v>14</v>
      </c>
      <c r="L18" s="6"/>
      <c r="M18" s="6"/>
      <c r="N18" s="25">
        <v>3</v>
      </c>
    </row>
    <row r="19" spans="1:14" ht="18" customHeight="1" x14ac:dyDescent="0.25">
      <c r="A19" s="51"/>
      <c r="B19" s="6">
        <v>26</v>
      </c>
      <c r="C19" s="6" t="s">
        <v>17</v>
      </c>
      <c r="D19" s="6">
        <v>9.4700000000000006</v>
      </c>
      <c r="E19" s="6">
        <v>10</v>
      </c>
      <c r="F19" s="6">
        <v>10</v>
      </c>
      <c r="G19" s="6"/>
      <c r="H19" s="6">
        <v>4</v>
      </c>
      <c r="I19" s="6">
        <f t="shared" si="1"/>
        <v>8.5879999999999992</v>
      </c>
      <c r="J19" s="6" t="s">
        <v>66</v>
      </c>
      <c r="K19" s="6">
        <v>18</v>
      </c>
      <c r="L19" s="6"/>
      <c r="M19" s="6"/>
      <c r="N19" s="25">
        <v>1</v>
      </c>
    </row>
    <row r="20" spans="1:14" ht="18" customHeight="1" x14ac:dyDescent="0.25">
      <c r="A20" s="51"/>
      <c r="B20" s="6">
        <v>19</v>
      </c>
      <c r="C20" s="6" t="s">
        <v>18</v>
      </c>
      <c r="D20" s="6">
        <v>9.89</v>
      </c>
      <c r="E20" s="6">
        <v>10</v>
      </c>
      <c r="F20" s="6">
        <v>10</v>
      </c>
      <c r="G20" s="6"/>
      <c r="H20" s="6">
        <v>7</v>
      </c>
      <c r="I20" s="6">
        <f t="shared" si="1"/>
        <v>9.3559999999999999</v>
      </c>
      <c r="J20" s="6" t="s">
        <v>60</v>
      </c>
      <c r="K20" s="6">
        <v>13</v>
      </c>
      <c r="L20" s="6"/>
      <c r="M20" s="6"/>
      <c r="N20" s="25">
        <v>3</v>
      </c>
    </row>
    <row r="21" spans="1:14" ht="18" customHeight="1" x14ac:dyDescent="0.25">
      <c r="A21" s="51"/>
      <c r="B21" s="6">
        <v>14</v>
      </c>
      <c r="C21" s="6" t="s">
        <v>21</v>
      </c>
      <c r="D21" s="6">
        <v>9.6875</v>
      </c>
      <c r="E21" s="6">
        <v>10</v>
      </c>
      <c r="F21" s="6">
        <v>10</v>
      </c>
      <c r="G21" s="6"/>
      <c r="H21" s="6">
        <v>8</v>
      </c>
      <c r="I21" s="6">
        <f t="shared" si="1"/>
        <v>9.4749999999999996</v>
      </c>
      <c r="J21" s="6" t="s">
        <v>53</v>
      </c>
      <c r="K21" s="6">
        <v>5</v>
      </c>
      <c r="L21" s="6"/>
      <c r="M21" s="6"/>
      <c r="N21" s="25">
        <v>4</v>
      </c>
    </row>
    <row r="22" spans="1:14" ht="18" customHeight="1" x14ac:dyDescent="0.25">
      <c r="A22" s="51"/>
      <c r="B22" s="6">
        <v>20</v>
      </c>
      <c r="C22" s="6" t="s">
        <v>22</v>
      </c>
      <c r="D22" s="6">
        <v>9.3789999999999996</v>
      </c>
      <c r="E22" s="6">
        <v>9.2799999999999994</v>
      </c>
      <c r="F22" s="6">
        <v>10</v>
      </c>
      <c r="G22" s="6"/>
      <c r="H22" s="6">
        <v>8</v>
      </c>
      <c r="I22" s="6">
        <f t="shared" si="1"/>
        <v>9.2075999999999993</v>
      </c>
      <c r="J22" s="6" t="s">
        <v>53</v>
      </c>
      <c r="K22" s="6">
        <v>8</v>
      </c>
      <c r="L22" s="6"/>
      <c r="M22" s="6"/>
      <c r="N22" s="25">
        <v>4</v>
      </c>
    </row>
    <row r="23" spans="1:14" ht="18" customHeight="1" x14ac:dyDescent="0.25">
      <c r="A23" s="51"/>
      <c r="B23" s="6">
        <v>27</v>
      </c>
      <c r="C23" s="6" t="s">
        <v>23</v>
      </c>
      <c r="D23" s="6">
        <v>8.5500000000000007</v>
      </c>
      <c r="E23" s="6">
        <v>10</v>
      </c>
      <c r="F23" s="6">
        <v>10</v>
      </c>
      <c r="G23" s="6"/>
      <c r="H23" s="6">
        <v>5</v>
      </c>
      <c r="I23" s="6">
        <f t="shared" si="1"/>
        <v>8.42</v>
      </c>
      <c r="J23" s="6" t="s">
        <v>66</v>
      </c>
      <c r="K23" s="6">
        <v>19</v>
      </c>
      <c r="L23" s="6"/>
      <c r="M23" s="6"/>
      <c r="N23" s="25">
        <v>1</v>
      </c>
    </row>
    <row r="24" spans="1:14" ht="18" customHeight="1" x14ac:dyDescent="0.25">
      <c r="A24" s="51"/>
      <c r="B24" s="6">
        <v>23</v>
      </c>
      <c r="C24" s="6" t="s">
        <v>24</v>
      </c>
      <c r="D24" s="6">
        <v>8.23</v>
      </c>
      <c r="E24" s="6">
        <v>10</v>
      </c>
      <c r="F24" s="6">
        <v>10</v>
      </c>
      <c r="G24" s="6"/>
      <c r="H24" s="6">
        <v>6</v>
      </c>
      <c r="I24" s="6">
        <f t="shared" si="1"/>
        <v>8.4920000000000009</v>
      </c>
      <c r="J24" s="6" t="s">
        <v>67</v>
      </c>
      <c r="K24" s="6">
        <v>17</v>
      </c>
      <c r="L24" s="6"/>
      <c r="M24" s="6"/>
      <c r="N24" s="25">
        <v>2</v>
      </c>
    </row>
    <row r="25" spans="1:14" ht="18" customHeight="1" x14ac:dyDescent="0.25">
      <c r="A25" s="51"/>
      <c r="B25" s="6">
        <v>21</v>
      </c>
      <c r="C25" s="6" t="s">
        <v>27</v>
      </c>
      <c r="D25" s="6">
        <v>10</v>
      </c>
      <c r="E25" s="6">
        <v>10</v>
      </c>
      <c r="F25" s="6">
        <v>10</v>
      </c>
      <c r="G25" s="6"/>
      <c r="H25" s="6">
        <v>7</v>
      </c>
      <c r="I25" s="6">
        <f t="shared" si="1"/>
        <v>9.4</v>
      </c>
      <c r="J25" s="6" t="s">
        <v>60</v>
      </c>
      <c r="K25" s="6">
        <v>11</v>
      </c>
      <c r="L25" s="6"/>
      <c r="M25" s="6"/>
      <c r="N25" s="25">
        <v>3</v>
      </c>
    </row>
    <row r="26" spans="1:14" ht="18" customHeight="1" x14ac:dyDescent="0.25">
      <c r="A26" s="51"/>
      <c r="B26" s="6">
        <v>9</v>
      </c>
      <c r="C26" s="6" t="s">
        <v>28</v>
      </c>
      <c r="D26" s="6">
        <v>9.9</v>
      </c>
      <c r="E26" s="6">
        <v>9.4700000000000006</v>
      </c>
      <c r="F26" s="6">
        <v>10</v>
      </c>
      <c r="G26" s="6"/>
      <c r="H26" s="6">
        <v>10</v>
      </c>
      <c r="I26" s="6">
        <f t="shared" si="1"/>
        <v>9.854000000000001</v>
      </c>
      <c r="J26" s="6" t="s">
        <v>40</v>
      </c>
      <c r="K26" s="6">
        <f>RANK(I26,$I$16:$I$34,0)</f>
        <v>1</v>
      </c>
      <c r="L26" s="6"/>
      <c r="M26" s="6"/>
      <c r="N26" s="25">
        <v>5</v>
      </c>
    </row>
    <row r="27" spans="1:14" ht="18" customHeight="1" x14ac:dyDescent="0.25">
      <c r="A27" s="51"/>
      <c r="B27" s="6">
        <v>24</v>
      </c>
      <c r="C27" s="6" t="s">
        <v>29</v>
      </c>
      <c r="D27" s="6">
        <v>9.9</v>
      </c>
      <c r="E27" s="6">
        <v>10</v>
      </c>
      <c r="F27" s="6">
        <v>9</v>
      </c>
      <c r="G27" s="6"/>
      <c r="H27" s="6">
        <v>7</v>
      </c>
      <c r="I27" s="6">
        <f t="shared" si="1"/>
        <v>9.16</v>
      </c>
      <c r="J27" s="6" t="s">
        <v>60</v>
      </c>
      <c r="K27" s="6">
        <v>15</v>
      </c>
      <c r="L27" s="6"/>
      <c r="M27" s="6"/>
      <c r="N27" s="25">
        <v>3</v>
      </c>
    </row>
    <row r="28" spans="1:14" ht="18" customHeight="1" x14ac:dyDescent="0.25">
      <c r="A28" s="51"/>
      <c r="B28" s="6">
        <v>10</v>
      </c>
      <c r="C28" s="6" t="s">
        <v>30</v>
      </c>
      <c r="D28" s="6">
        <v>10</v>
      </c>
      <c r="E28" s="6">
        <v>10</v>
      </c>
      <c r="F28" s="6">
        <v>9</v>
      </c>
      <c r="G28" s="6"/>
      <c r="H28" s="6">
        <v>9</v>
      </c>
      <c r="I28" s="6">
        <f t="shared" si="1"/>
        <v>9.6</v>
      </c>
      <c r="J28" s="6" t="s">
        <v>40</v>
      </c>
      <c r="K28" s="6">
        <f>RANK(I28,$I$16:$I$34,0)</f>
        <v>3</v>
      </c>
      <c r="L28" s="6"/>
      <c r="M28" s="6"/>
      <c r="N28" s="25">
        <v>5</v>
      </c>
    </row>
    <row r="29" spans="1:14" ht="18" customHeight="1" x14ac:dyDescent="0.25">
      <c r="A29" s="51"/>
      <c r="B29" s="6">
        <v>25</v>
      </c>
      <c r="C29" s="6" t="s">
        <v>31</v>
      </c>
      <c r="D29" s="6">
        <v>9.4700000000000006</v>
      </c>
      <c r="E29" s="6">
        <v>8.8000000000000007</v>
      </c>
      <c r="F29" s="6">
        <v>10</v>
      </c>
      <c r="G29" s="6"/>
      <c r="H29" s="6">
        <v>6</v>
      </c>
      <c r="I29" s="6">
        <f t="shared" si="1"/>
        <v>8.7480000000000011</v>
      </c>
      <c r="J29" s="6" t="s">
        <v>67</v>
      </c>
      <c r="K29" s="6">
        <v>16</v>
      </c>
      <c r="L29" s="6"/>
      <c r="M29" s="6"/>
      <c r="N29" s="25">
        <v>2</v>
      </c>
    </row>
    <row r="30" spans="1:14" ht="18" customHeight="1" x14ac:dyDescent="0.25">
      <c r="A30" s="51"/>
      <c r="B30" s="6">
        <v>15</v>
      </c>
      <c r="C30" s="6" t="s">
        <v>32</v>
      </c>
      <c r="D30" s="6">
        <v>9.8000000000000007</v>
      </c>
      <c r="E30" s="6">
        <v>10</v>
      </c>
      <c r="F30" s="6">
        <v>10</v>
      </c>
      <c r="G30" s="6"/>
      <c r="H30" s="6">
        <v>8</v>
      </c>
      <c r="I30" s="6">
        <f t="shared" si="1"/>
        <v>9.52</v>
      </c>
      <c r="J30" s="6" t="s">
        <v>53</v>
      </c>
      <c r="K30" s="6">
        <v>4</v>
      </c>
      <c r="L30" s="6"/>
      <c r="M30" s="6"/>
      <c r="N30" s="25">
        <v>4</v>
      </c>
    </row>
    <row r="31" spans="1:14" ht="18" customHeight="1" x14ac:dyDescent="0.25">
      <c r="A31" s="51"/>
      <c r="B31" s="6">
        <v>22</v>
      </c>
      <c r="C31" s="6" t="s">
        <v>35</v>
      </c>
      <c r="D31" s="6">
        <v>9.375</v>
      </c>
      <c r="E31" s="6">
        <v>10</v>
      </c>
      <c r="F31" s="6">
        <v>10</v>
      </c>
      <c r="G31" s="6"/>
      <c r="H31" s="6">
        <v>8</v>
      </c>
      <c r="I31" s="6">
        <f t="shared" si="1"/>
        <v>9.35</v>
      </c>
      <c r="J31" s="6" t="s">
        <v>53</v>
      </c>
      <c r="K31" s="6">
        <v>6</v>
      </c>
      <c r="L31" s="6"/>
      <c r="M31" s="6"/>
      <c r="N31" s="25">
        <v>4</v>
      </c>
    </row>
    <row r="32" spans="1:14" ht="18" customHeight="1" x14ac:dyDescent="0.25">
      <c r="A32" s="51"/>
      <c r="B32" s="6">
        <v>11</v>
      </c>
      <c r="C32" s="6" t="s">
        <v>36</v>
      </c>
      <c r="D32" s="6">
        <v>9.06</v>
      </c>
      <c r="E32" s="6">
        <v>10</v>
      </c>
      <c r="F32" s="6">
        <v>9</v>
      </c>
      <c r="G32" s="6"/>
      <c r="H32" s="6">
        <v>8</v>
      </c>
      <c r="I32" s="6">
        <f t="shared" si="1"/>
        <v>9.0240000000000009</v>
      </c>
      <c r="J32" s="6" t="s">
        <v>53</v>
      </c>
      <c r="K32" s="6">
        <v>10</v>
      </c>
      <c r="L32" s="6"/>
      <c r="M32" s="6"/>
      <c r="N32" s="25">
        <v>4</v>
      </c>
    </row>
    <row r="33" spans="1:14" ht="18" customHeight="1" x14ac:dyDescent="0.25">
      <c r="A33" s="51"/>
      <c r="B33" s="6">
        <v>12</v>
      </c>
      <c r="C33" s="6" t="s">
        <v>37</v>
      </c>
      <c r="D33" s="6">
        <v>9.8000000000000007</v>
      </c>
      <c r="E33" s="6">
        <v>10</v>
      </c>
      <c r="F33" s="6">
        <v>10</v>
      </c>
      <c r="G33" s="6"/>
      <c r="H33" s="6">
        <v>9</v>
      </c>
      <c r="I33" s="6">
        <f t="shared" si="1"/>
        <v>9.7200000000000006</v>
      </c>
      <c r="J33" s="6" t="s">
        <v>40</v>
      </c>
      <c r="K33" s="6">
        <f>RANK(I33,$I$16:$I$34,0)</f>
        <v>2</v>
      </c>
      <c r="L33" s="6"/>
      <c r="M33" s="6"/>
      <c r="N33" s="25">
        <v>5</v>
      </c>
    </row>
    <row r="34" spans="1:14" ht="18" customHeight="1" thickBot="1" x14ac:dyDescent="0.3">
      <c r="A34" s="53"/>
      <c r="B34" s="7">
        <v>16</v>
      </c>
      <c r="C34" s="7" t="s">
        <v>38</v>
      </c>
      <c r="D34" s="7">
        <v>9.8000000000000007</v>
      </c>
      <c r="E34" s="7">
        <v>9.6999999999999993</v>
      </c>
      <c r="F34" s="7">
        <v>8</v>
      </c>
      <c r="G34" s="7"/>
      <c r="H34" s="7">
        <v>8</v>
      </c>
      <c r="I34" s="7">
        <f t="shared" si="1"/>
        <v>9.0599999999999987</v>
      </c>
      <c r="J34" s="7" t="s">
        <v>53</v>
      </c>
      <c r="K34" s="7">
        <v>9</v>
      </c>
      <c r="L34" s="7"/>
      <c r="M34" s="7"/>
      <c r="N34" s="26">
        <v>4</v>
      </c>
    </row>
    <row r="35" spans="1:14" ht="15.6" customHeight="1" x14ac:dyDescent="0.25">
      <c r="B35" s="1"/>
      <c r="C35" s="1"/>
    </row>
    <row r="36" spans="1:14" ht="16.8" customHeight="1" x14ac:dyDescent="0.25">
      <c r="A36" s="36" t="s">
        <v>68</v>
      </c>
      <c r="B36" s="66"/>
      <c r="C36" s="66"/>
      <c r="D36" s="82" t="s">
        <v>47</v>
      </c>
      <c r="E36" s="82"/>
      <c r="F36" s="82"/>
      <c r="G36" s="82"/>
      <c r="H36" s="82"/>
      <c r="I36" s="82"/>
      <c r="J36" s="82"/>
      <c r="K36" s="71" t="s">
        <v>55</v>
      </c>
      <c r="L36" s="71"/>
      <c r="M36" s="71"/>
      <c r="N36" s="71"/>
    </row>
    <row r="37" spans="1:14" ht="15.6" customHeight="1" x14ac:dyDescent="0.25">
      <c r="A37" s="36" t="s">
        <v>89</v>
      </c>
      <c r="B37" s="66"/>
      <c r="C37" s="66"/>
      <c r="D37" s="70" t="s">
        <v>59</v>
      </c>
      <c r="E37" s="70"/>
      <c r="F37" s="70"/>
      <c r="G37" s="70"/>
      <c r="H37" s="70"/>
      <c r="I37" s="70"/>
      <c r="J37" s="70"/>
    </row>
    <row r="38" spans="1:14" x14ac:dyDescent="0.25">
      <c r="A38" s="36" t="s">
        <v>90</v>
      </c>
      <c r="B38" s="34"/>
      <c r="C38" s="34"/>
      <c r="D38" s="70"/>
      <c r="E38" s="70"/>
      <c r="F38" s="70"/>
      <c r="G38" s="70"/>
      <c r="H38" s="70"/>
      <c r="I38" s="70"/>
      <c r="J38" s="70"/>
    </row>
    <row r="39" spans="1:14" x14ac:dyDescent="0.25">
      <c r="A39" s="36" t="s">
        <v>91</v>
      </c>
      <c r="B39" s="34"/>
      <c r="C39" s="34"/>
      <c r="D39" s="70"/>
      <c r="E39" s="70"/>
      <c r="F39" s="70"/>
      <c r="G39" s="70"/>
      <c r="H39" s="70"/>
      <c r="I39" s="70"/>
      <c r="J39" s="70"/>
    </row>
    <row r="40" spans="1:14" x14ac:dyDescent="0.25">
      <c r="A40" s="36" t="s">
        <v>81</v>
      </c>
      <c r="B40" s="34"/>
      <c r="C40" s="34"/>
      <c r="D40" s="70"/>
      <c r="E40" s="70"/>
      <c r="F40" s="70"/>
      <c r="G40" s="70"/>
      <c r="H40" s="70"/>
      <c r="I40" s="70"/>
      <c r="J40" s="70"/>
    </row>
    <row r="41" spans="1:14" x14ac:dyDescent="0.25">
      <c r="A41" s="36" t="s">
        <v>51</v>
      </c>
      <c r="B41" s="10"/>
      <c r="C41" s="10"/>
      <c r="D41" s="70"/>
      <c r="E41" s="70"/>
      <c r="F41" s="70"/>
      <c r="G41" s="70"/>
      <c r="H41" s="70"/>
      <c r="I41" s="70"/>
      <c r="J41" s="70"/>
      <c r="K41" s="62" t="s">
        <v>52</v>
      </c>
      <c r="L41" s="62"/>
      <c r="M41" s="62"/>
      <c r="N41" s="62"/>
    </row>
    <row r="42" spans="1:14" x14ac:dyDescent="0.25">
      <c r="B42" s="1"/>
      <c r="C42" s="1"/>
    </row>
    <row r="43" spans="1:14" x14ac:dyDescent="0.25">
      <c r="B43" s="1"/>
      <c r="C43" s="1"/>
    </row>
    <row r="44" spans="1:14" x14ac:dyDescent="0.25">
      <c r="B44" s="1"/>
      <c r="C44" s="1"/>
    </row>
    <row r="45" spans="1:14" x14ac:dyDescent="0.25">
      <c r="B45" s="1"/>
      <c r="C45" s="1"/>
    </row>
    <row r="46" spans="1:14" x14ac:dyDescent="0.25">
      <c r="B46" s="1"/>
      <c r="C46" s="1"/>
    </row>
    <row r="47" spans="1:14" x14ac:dyDescent="0.25">
      <c r="B47" s="1"/>
      <c r="C47" s="1"/>
    </row>
    <row r="48" spans="1:14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ht="15.6" customHeight="1" x14ac:dyDescent="0.25">
      <c r="B65" s="1"/>
      <c r="C65" s="1"/>
    </row>
    <row r="66" spans="2:3" x14ac:dyDescent="0.25">
      <c r="B66" s="1"/>
      <c r="C66" s="1"/>
    </row>
    <row r="67" spans="2:3" ht="15.6" customHeight="1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ht="13.8" customHeight="1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ht="15.6" customHeight="1" x14ac:dyDescent="0.25">
      <c r="B95" s="1"/>
      <c r="C95" s="1"/>
    </row>
    <row r="96" spans="2:3" x14ac:dyDescent="0.25">
      <c r="B96" s="1"/>
      <c r="C96" s="1"/>
    </row>
    <row r="97" spans="2:3" ht="15.6" customHeight="1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ht="15.6" customHeight="1" x14ac:dyDescent="0.25">
      <c r="B126" s="1"/>
      <c r="C126" s="1"/>
    </row>
    <row r="127" spans="2:3" x14ac:dyDescent="0.25">
      <c r="B127" s="1"/>
      <c r="C127" s="1"/>
    </row>
    <row r="128" spans="2:3" ht="15.6" customHeight="1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</sheetData>
  <sortState ref="B16:N34">
    <sortCondition ref="C16:C34"/>
  </sortState>
  <mergeCells count="21">
    <mergeCell ref="A16:A34"/>
    <mergeCell ref="B36:C36"/>
    <mergeCell ref="D36:J36"/>
    <mergeCell ref="K36:N36"/>
    <mergeCell ref="B37:C37"/>
    <mergeCell ref="D37:J41"/>
    <mergeCell ref="K41:N41"/>
    <mergeCell ref="I6:I7"/>
    <mergeCell ref="J6:J7"/>
    <mergeCell ref="K6:K7"/>
    <mergeCell ref="A4:N4"/>
    <mergeCell ref="A8:A15"/>
    <mergeCell ref="L6:L7"/>
    <mergeCell ref="M6:M7"/>
    <mergeCell ref="N6:N7"/>
    <mergeCell ref="A1:D1"/>
    <mergeCell ref="A2:D2"/>
    <mergeCell ref="A6:A7"/>
    <mergeCell ref="C6:C7"/>
    <mergeCell ref="D6:H6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2" workbookViewId="0">
      <selection activeCell="N39" sqref="N39"/>
    </sheetView>
  </sheetViews>
  <sheetFormatPr defaultColWidth="8.88671875" defaultRowHeight="15.6" x14ac:dyDescent="0.3"/>
  <cols>
    <col min="1" max="1" width="10.33203125" style="15" customWidth="1"/>
    <col min="2" max="2" width="5.77734375" style="15" customWidth="1"/>
    <col min="3" max="3" width="8.88671875" style="16"/>
    <col min="4" max="4" width="13.44140625" style="16" customWidth="1"/>
    <col min="5" max="5" width="13.88671875" style="16" customWidth="1"/>
    <col min="6" max="6" width="13.33203125" style="16" customWidth="1"/>
    <col min="7" max="7" width="13.21875" style="16" customWidth="1"/>
    <col min="8" max="8" width="11.21875" style="16" customWidth="1"/>
    <col min="9" max="9" width="11.21875" style="37" customWidth="1"/>
    <col min="10" max="10" width="11.21875" style="38" customWidth="1"/>
    <col min="11" max="11" width="13.109375" style="16" customWidth="1"/>
    <col min="12" max="13" width="8.88671875" style="15"/>
    <col min="14" max="16" width="8.88671875" style="17"/>
    <col min="17" max="16384" width="8.88671875" style="15"/>
  </cols>
  <sheetData>
    <row r="1" spans="1:16" x14ac:dyDescent="0.3">
      <c r="A1" s="87" t="s">
        <v>0</v>
      </c>
      <c r="B1" s="87"/>
      <c r="C1" s="87"/>
      <c r="D1" s="87"/>
    </row>
    <row r="2" spans="1:16" x14ac:dyDescent="0.3">
      <c r="A2" s="88" t="s">
        <v>1</v>
      </c>
      <c r="B2" s="88"/>
      <c r="C2" s="88"/>
      <c r="D2" s="88"/>
      <c r="E2" s="23"/>
    </row>
    <row r="3" spans="1:16" x14ac:dyDescent="0.3">
      <c r="B3" s="17"/>
      <c r="C3" s="17"/>
      <c r="D3" s="17"/>
    </row>
    <row r="4" spans="1:16" ht="20.399999999999999" customHeight="1" x14ac:dyDescent="0.3">
      <c r="A4" s="89" t="s">
        <v>77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8"/>
      <c r="M4" s="62" t="s">
        <v>82</v>
      </c>
      <c r="N4" s="62"/>
      <c r="O4" s="62"/>
    </row>
    <row r="5" spans="1:16" ht="16.2" thickBot="1" x14ac:dyDescent="0.35">
      <c r="M5" s="1"/>
      <c r="N5" s="2"/>
      <c r="O5" s="2"/>
    </row>
    <row r="6" spans="1:16" s="22" customFormat="1" ht="15.6" customHeight="1" x14ac:dyDescent="0.3">
      <c r="A6" s="90" t="s">
        <v>41</v>
      </c>
      <c r="B6" s="85" t="s">
        <v>2</v>
      </c>
      <c r="C6" s="85" t="s">
        <v>3</v>
      </c>
      <c r="D6" s="85" t="s">
        <v>73</v>
      </c>
      <c r="E6" s="85" t="s">
        <v>74</v>
      </c>
      <c r="F6" s="85" t="s">
        <v>75</v>
      </c>
      <c r="G6" s="85" t="s">
        <v>76</v>
      </c>
      <c r="H6" s="85" t="s">
        <v>39</v>
      </c>
      <c r="I6" s="83" t="s">
        <v>82</v>
      </c>
      <c r="J6" s="83" t="s">
        <v>86</v>
      </c>
      <c r="K6" s="85" t="s">
        <v>78</v>
      </c>
      <c r="M6" s="50" t="s">
        <v>3</v>
      </c>
      <c r="N6" s="54" t="s">
        <v>83</v>
      </c>
      <c r="O6" s="54" t="s">
        <v>84</v>
      </c>
      <c r="P6" s="94" t="s">
        <v>85</v>
      </c>
    </row>
    <row r="7" spans="1:16" s="22" customFormat="1" ht="16.2" thickBot="1" x14ac:dyDescent="0.35">
      <c r="A7" s="92"/>
      <c r="B7" s="86"/>
      <c r="C7" s="86"/>
      <c r="D7" s="86"/>
      <c r="E7" s="86"/>
      <c r="F7" s="86"/>
      <c r="G7" s="86"/>
      <c r="H7" s="86"/>
      <c r="I7" s="84"/>
      <c r="J7" s="84"/>
      <c r="K7" s="86"/>
      <c r="M7" s="52"/>
      <c r="N7" s="95"/>
      <c r="O7" s="95"/>
      <c r="P7" s="96"/>
    </row>
    <row r="8" spans="1:16" ht="19.05" customHeight="1" x14ac:dyDescent="0.3">
      <c r="A8" s="90" t="s">
        <v>42</v>
      </c>
      <c r="B8" s="19">
        <v>1</v>
      </c>
      <c r="C8" s="19" t="s">
        <v>12</v>
      </c>
      <c r="D8" s="27">
        <v>5</v>
      </c>
      <c r="E8" s="27">
        <v>5</v>
      </c>
      <c r="F8" s="27">
        <v>1</v>
      </c>
      <c r="G8" s="24">
        <v>5</v>
      </c>
      <c r="H8" s="27">
        <f>(D8+E8+F8+G8)/4</f>
        <v>4</v>
      </c>
      <c r="I8" s="27">
        <v>0.25</v>
      </c>
      <c r="J8" s="27">
        <f>(H8+I8)</f>
        <v>4.25</v>
      </c>
      <c r="K8" s="27" t="s">
        <v>53</v>
      </c>
      <c r="M8" s="42" t="s">
        <v>12</v>
      </c>
      <c r="N8" s="5"/>
      <c r="O8" s="19">
        <v>0.5</v>
      </c>
      <c r="P8" s="45">
        <f>(N8+O8)/2</f>
        <v>0.25</v>
      </c>
    </row>
    <row r="9" spans="1:16" ht="19.05" customHeight="1" x14ac:dyDescent="0.3">
      <c r="A9" s="91"/>
      <c r="B9" s="20">
        <v>2</v>
      </c>
      <c r="C9" s="20" t="s">
        <v>13</v>
      </c>
      <c r="D9" s="28">
        <v>5</v>
      </c>
      <c r="E9" s="28">
        <v>5</v>
      </c>
      <c r="F9" s="28">
        <v>1</v>
      </c>
      <c r="G9" s="25">
        <v>3</v>
      </c>
      <c r="H9" s="28">
        <f t="shared" ref="H9:H34" si="0">(D9+E9+F9+G9)/4</f>
        <v>3.5</v>
      </c>
      <c r="I9" s="28">
        <v>6.7500000000000004E-2</v>
      </c>
      <c r="J9" s="28">
        <f t="shared" ref="J9:J34" si="1">(H9+I9)</f>
        <v>3.5674999999999999</v>
      </c>
      <c r="K9" s="28" t="s">
        <v>60</v>
      </c>
      <c r="M9" s="43" t="s">
        <v>13</v>
      </c>
      <c r="N9" s="6"/>
      <c r="O9" s="20">
        <v>0.13500000000000001</v>
      </c>
      <c r="P9" s="46">
        <f t="shared" ref="P9:P34" si="2">(N9+O9)/2</f>
        <v>6.7500000000000004E-2</v>
      </c>
    </row>
    <row r="10" spans="1:16" ht="19.05" customHeight="1" x14ac:dyDescent="0.3">
      <c r="A10" s="91"/>
      <c r="B10" s="20">
        <v>3</v>
      </c>
      <c r="C10" s="20" t="s">
        <v>19</v>
      </c>
      <c r="D10" s="28">
        <v>5</v>
      </c>
      <c r="E10" s="28">
        <v>5</v>
      </c>
      <c r="F10" s="28">
        <v>1</v>
      </c>
      <c r="G10" s="25">
        <v>5</v>
      </c>
      <c r="H10" s="28">
        <f t="shared" si="0"/>
        <v>4</v>
      </c>
      <c r="I10" s="28">
        <v>0.25</v>
      </c>
      <c r="J10" s="28">
        <f t="shared" si="1"/>
        <v>4.25</v>
      </c>
      <c r="K10" s="28" t="s">
        <v>53</v>
      </c>
      <c r="M10" s="43" t="s">
        <v>19</v>
      </c>
      <c r="N10" s="6"/>
      <c r="O10" s="20">
        <v>0.5</v>
      </c>
      <c r="P10" s="46">
        <f t="shared" si="2"/>
        <v>0.25</v>
      </c>
    </row>
    <row r="11" spans="1:16" ht="19.05" customHeight="1" x14ac:dyDescent="0.3">
      <c r="A11" s="91"/>
      <c r="B11" s="20">
        <v>4</v>
      </c>
      <c r="C11" s="20" t="s">
        <v>20</v>
      </c>
      <c r="D11" s="28">
        <v>5</v>
      </c>
      <c r="E11" s="28">
        <v>5</v>
      </c>
      <c r="F11" s="28">
        <v>3</v>
      </c>
      <c r="G11" s="25">
        <v>5</v>
      </c>
      <c r="H11" s="28">
        <f t="shared" si="0"/>
        <v>4.5</v>
      </c>
      <c r="I11" s="28">
        <v>0.375</v>
      </c>
      <c r="J11" s="28">
        <f t="shared" si="1"/>
        <v>4.875</v>
      </c>
      <c r="K11" s="28" t="s">
        <v>40</v>
      </c>
      <c r="M11" s="43" t="s">
        <v>20</v>
      </c>
      <c r="N11" s="6">
        <v>0.5</v>
      </c>
      <c r="O11" s="20">
        <v>0.25</v>
      </c>
      <c r="P11" s="46">
        <f t="shared" si="2"/>
        <v>0.375</v>
      </c>
    </row>
    <row r="12" spans="1:16" ht="19.05" customHeight="1" x14ac:dyDescent="0.3">
      <c r="A12" s="91"/>
      <c r="B12" s="20">
        <v>5</v>
      </c>
      <c r="C12" s="20" t="s">
        <v>25</v>
      </c>
      <c r="D12" s="28">
        <v>5</v>
      </c>
      <c r="E12" s="28">
        <v>5</v>
      </c>
      <c r="F12" s="28">
        <v>5</v>
      </c>
      <c r="G12" s="25">
        <v>5</v>
      </c>
      <c r="H12" s="28">
        <f t="shared" si="0"/>
        <v>5</v>
      </c>
      <c r="I12" s="28">
        <v>0.25</v>
      </c>
      <c r="J12" s="28">
        <f t="shared" si="1"/>
        <v>5.25</v>
      </c>
      <c r="K12" s="28" t="s">
        <v>40</v>
      </c>
      <c r="M12" s="43" t="s">
        <v>25</v>
      </c>
      <c r="N12" s="6"/>
      <c r="O12" s="20">
        <v>0.5</v>
      </c>
      <c r="P12" s="46">
        <f t="shared" si="2"/>
        <v>0.25</v>
      </c>
    </row>
    <row r="13" spans="1:16" ht="19.05" customHeight="1" x14ac:dyDescent="0.3">
      <c r="A13" s="91"/>
      <c r="B13" s="20">
        <v>6</v>
      </c>
      <c r="C13" s="20" t="s">
        <v>26</v>
      </c>
      <c r="D13" s="28">
        <v>4</v>
      </c>
      <c r="E13" s="28">
        <v>5</v>
      </c>
      <c r="F13" s="28">
        <v>5</v>
      </c>
      <c r="G13" s="25">
        <v>5</v>
      </c>
      <c r="H13" s="28">
        <f t="shared" si="0"/>
        <v>4.75</v>
      </c>
      <c r="I13" s="28">
        <v>0.125</v>
      </c>
      <c r="J13" s="28">
        <f t="shared" si="1"/>
        <v>4.875</v>
      </c>
      <c r="K13" s="28" t="s">
        <v>40</v>
      </c>
      <c r="M13" s="43" t="s">
        <v>26</v>
      </c>
      <c r="N13" s="6"/>
      <c r="O13" s="20">
        <v>0.25</v>
      </c>
      <c r="P13" s="46">
        <f t="shared" si="2"/>
        <v>0.125</v>
      </c>
    </row>
    <row r="14" spans="1:16" ht="19.05" customHeight="1" x14ac:dyDescent="0.3">
      <c r="A14" s="91"/>
      <c r="B14" s="20">
        <v>7</v>
      </c>
      <c r="C14" s="20" t="s">
        <v>33</v>
      </c>
      <c r="D14" s="28">
        <v>5</v>
      </c>
      <c r="E14" s="28">
        <v>5</v>
      </c>
      <c r="F14" s="28">
        <v>5</v>
      </c>
      <c r="G14" s="25">
        <v>5</v>
      </c>
      <c r="H14" s="28">
        <f t="shared" si="0"/>
        <v>5</v>
      </c>
      <c r="I14" s="28">
        <v>6.7500000000000004E-2</v>
      </c>
      <c r="J14" s="28">
        <f t="shared" si="1"/>
        <v>5.0674999999999999</v>
      </c>
      <c r="K14" s="28" t="s">
        <v>40</v>
      </c>
      <c r="M14" s="43" t="s">
        <v>33</v>
      </c>
      <c r="N14" s="6"/>
      <c r="O14" s="20">
        <v>0.13500000000000001</v>
      </c>
      <c r="P14" s="46">
        <f t="shared" si="2"/>
        <v>6.7500000000000004E-2</v>
      </c>
    </row>
    <row r="15" spans="1:16" ht="19.05" customHeight="1" thickBot="1" x14ac:dyDescent="0.35">
      <c r="A15" s="92"/>
      <c r="B15" s="48">
        <v>8</v>
      </c>
      <c r="C15" s="48" t="s">
        <v>34</v>
      </c>
      <c r="D15" s="49">
        <v>5</v>
      </c>
      <c r="E15" s="49">
        <v>5</v>
      </c>
      <c r="F15" s="49">
        <v>5</v>
      </c>
      <c r="G15" s="26">
        <v>5</v>
      </c>
      <c r="H15" s="49">
        <f t="shared" si="0"/>
        <v>5</v>
      </c>
      <c r="I15" s="49">
        <v>6.7500000000000004E-2</v>
      </c>
      <c r="J15" s="49">
        <f t="shared" si="1"/>
        <v>5.0674999999999999</v>
      </c>
      <c r="K15" s="49" t="s">
        <v>40</v>
      </c>
      <c r="M15" s="97" t="s">
        <v>34</v>
      </c>
      <c r="N15" s="13"/>
      <c r="O15" s="48">
        <v>0.13500000000000001</v>
      </c>
      <c r="P15" s="98">
        <f t="shared" si="2"/>
        <v>6.7500000000000004E-2</v>
      </c>
    </row>
    <row r="16" spans="1:16" ht="19.05" customHeight="1" x14ac:dyDescent="0.3">
      <c r="A16" s="90" t="s">
        <v>43</v>
      </c>
      <c r="B16" s="19">
        <v>9</v>
      </c>
      <c r="C16" s="19" t="s">
        <v>14</v>
      </c>
      <c r="D16" s="27">
        <v>5</v>
      </c>
      <c r="E16" s="27">
        <v>5</v>
      </c>
      <c r="F16" s="27">
        <v>2</v>
      </c>
      <c r="G16" s="41">
        <v>3</v>
      </c>
      <c r="H16" s="27">
        <f t="shared" si="0"/>
        <v>3.75</v>
      </c>
      <c r="I16" s="27">
        <v>6.7500000000000004E-2</v>
      </c>
      <c r="J16" s="27">
        <f t="shared" si="1"/>
        <v>3.8174999999999999</v>
      </c>
      <c r="K16" s="27" t="s">
        <v>60</v>
      </c>
      <c r="M16" s="42" t="s">
        <v>14</v>
      </c>
      <c r="N16" s="5"/>
      <c r="O16" s="19">
        <v>0.13500000000000001</v>
      </c>
      <c r="P16" s="45">
        <f t="shared" si="2"/>
        <v>6.7500000000000004E-2</v>
      </c>
    </row>
    <row r="17" spans="1:16" ht="19.05" customHeight="1" x14ac:dyDescent="0.3">
      <c r="A17" s="91"/>
      <c r="B17" s="20">
        <v>10</v>
      </c>
      <c r="C17" s="20" t="s">
        <v>15</v>
      </c>
      <c r="D17" s="28">
        <v>5</v>
      </c>
      <c r="E17" s="28">
        <v>5</v>
      </c>
      <c r="F17" s="28">
        <v>2</v>
      </c>
      <c r="G17" s="25">
        <v>4</v>
      </c>
      <c r="H17" s="28">
        <f t="shared" si="0"/>
        <v>4</v>
      </c>
      <c r="I17" s="28">
        <v>6.7500000000000004E-2</v>
      </c>
      <c r="J17" s="28">
        <f t="shared" si="1"/>
        <v>4.0674999999999999</v>
      </c>
      <c r="K17" s="28" t="s">
        <v>53</v>
      </c>
      <c r="M17" s="43" t="s">
        <v>15</v>
      </c>
      <c r="N17" s="6"/>
      <c r="O17" s="20">
        <v>0.13500000000000001</v>
      </c>
      <c r="P17" s="46">
        <f t="shared" si="2"/>
        <v>6.7500000000000004E-2</v>
      </c>
    </row>
    <row r="18" spans="1:16" ht="19.05" customHeight="1" x14ac:dyDescent="0.3">
      <c r="A18" s="91"/>
      <c r="B18" s="20">
        <v>11</v>
      </c>
      <c r="C18" s="20" t="s">
        <v>16</v>
      </c>
      <c r="D18" s="28">
        <v>5</v>
      </c>
      <c r="E18" s="28">
        <v>5</v>
      </c>
      <c r="F18" s="28">
        <v>5</v>
      </c>
      <c r="G18" s="25">
        <v>3</v>
      </c>
      <c r="H18" s="28">
        <f t="shared" si="0"/>
        <v>4.5</v>
      </c>
      <c r="I18" s="28">
        <v>0.3125</v>
      </c>
      <c r="J18" s="28">
        <f t="shared" si="1"/>
        <v>4.8125</v>
      </c>
      <c r="K18" s="28" t="s">
        <v>40</v>
      </c>
      <c r="M18" s="43" t="s">
        <v>16</v>
      </c>
      <c r="N18" s="6">
        <v>0.25</v>
      </c>
      <c r="O18" s="20">
        <v>0.375</v>
      </c>
      <c r="P18" s="46">
        <f t="shared" si="2"/>
        <v>0.3125</v>
      </c>
    </row>
    <row r="19" spans="1:16" ht="19.05" customHeight="1" x14ac:dyDescent="0.3">
      <c r="A19" s="91"/>
      <c r="B19" s="20">
        <v>12</v>
      </c>
      <c r="C19" s="20" t="s">
        <v>17</v>
      </c>
      <c r="D19" s="28">
        <v>5</v>
      </c>
      <c r="E19" s="28">
        <v>5</v>
      </c>
      <c r="F19" s="28">
        <v>3</v>
      </c>
      <c r="G19" s="25">
        <v>1</v>
      </c>
      <c r="H19" s="28">
        <f t="shared" si="0"/>
        <v>3.5</v>
      </c>
      <c r="I19" s="28">
        <v>6.7500000000000004E-2</v>
      </c>
      <c r="J19" s="28">
        <f t="shared" si="1"/>
        <v>3.5674999999999999</v>
      </c>
      <c r="K19" s="28" t="s">
        <v>60</v>
      </c>
      <c r="M19" s="43" t="s">
        <v>17</v>
      </c>
      <c r="N19" s="6"/>
      <c r="O19" s="20">
        <v>0.13500000000000001</v>
      </c>
      <c r="P19" s="46">
        <f t="shared" si="2"/>
        <v>6.7500000000000004E-2</v>
      </c>
    </row>
    <row r="20" spans="1:16" ht="19.05" customHeight="1" x14ac:dyDescent="0.3">
      <c r="A20" s="91"/>
      <c r="B20" s="20">
        <v>13</v>
      </c>
      <c r="C20" s="20" t="s">
        <v>18</v>
      </c>
      <c r="D20" s="28">
        <v>5</v>
      </c>
      <c r="E20" s="28">
        <v>5</v>
      </c>
      <c r="F20" s="28">
        <v>2</v>
      </c>
      <c r="G20" s="25">
        <v>3</v>
      </c>
      <c r="H20" s="28">
        <f t="shared" si="0"/>
        <v>3.75</v>
      </c>
      <c r="I20" s="28">
        <v>0.125</v>
      </c>
      <c r="J20" s="28">
        <f t="shared" si="1"/>
        <v>3.875</v>
      </c>
      <c r="K20" s="28" t="s">
        <v>60</v>
      </c>
      <c r="M20" s="43" t="s">
        <v>18</v>
      </c>
      <c r="N20" s="6"/>
      <c r="O20" s="20">
        <v>0.25</v>
      </c>
      <c r="P20" s="46">
        <f t="shared" si="2"/>
        <v>0.125</v>
      </c>
    </row>
    <row r="21" spans="1:16" ht="19.05" customHeight="1" x14ac:dyDescent="0.3">
      <c r="A21" s="91"/>
      <c r="B21" s="20">
        <v>14</v>
      </c>
      <c r="C21" s="20" t="s">
        <v>21</v>
      </c>
      <c r="D21" s="28">
        <v>5</v>
      </c>
      <c r="E21" s="28">
        <v>4</v>
      </c>
      <c r="F21" s="28">
        <v>2</v>
      </c>
      <c r="G21" s="25">
        <v>4</v>
      </c>
      <c r="H21" s="28">
        <f t="shared" si="0"/>
        <v>3.75</v>
      </c>
      <c r="I21" s="28">
        <v>6.7500000000000004E-2</v>
      </c>
      <c r="J21" s="28">
        <f t="shared" si="1"/>
        <v>3.8174999999999999</v>
      </c>
      <c r="K21" s="28" t="s">
        <v>60</v>
      </c>
      <c r="M21" s="43" t="s">
        <v>21</v>
      </c>
      <c r="N21" s="6"/>
      <c r="O21" s="20">
        <v>0.13500000000000001</v>
      </c>
      <c r="P21" s="46">
        <f t="shared" si="2"/>
        <v>6.7500000000000004E-2</v>
      </c>
    </row>
    <row r="22" spans="1:16" ht="19.05" customHeight="1" x14ac:dyDescent="0.3">
      <c r="A22" s="91"/>
      <c r="B22" s="20">
        <v>15</v>
      </c>
      <c r="C22" s="20" t="s">
        <v>22</v>
      </c>
      <c r="D22" s="28">
        <v>4</v>
      </c>
      <c r="E22" s="28">
        <v>5</v>
      </c>
      <c r="F22" s="28">
        <v>5</v>
      </c>
      <c r="G22" s="25">
        <v>4</v>
      </c>
      <c r="H22" s="28">
        <f t="shared" si="0"/>
        <v>4.5</v>
      </c>
      <c r="I22" s="28">
        <v>6.7500000000000004E-2</v>
      </c>
      <c r="J22" s="28">
        <f t="shared" si="1"/>
        <v>4.5674999999999999</v>
      </c>
      <c r="K22" s="28" t="s">
        <v>40</v>
      </c>
      <c r="M22" s="43" t="s">
        <v>22</v>
      </c>
      <c r="N22" s="6"/>
      <c r="O22" s="20">
        <v>0.13500000000000001</v>
      </c>
      <c r="P22" s="46">
        <f t="shared" si="2"/>
        <v>6.7500000000000004E-2</v>
      </c>
    </row>
    <row r="23" spans="1:16" ht="19.05" customHeight="1" x14ac:dyDescent="0.3">
      <c r="A23" s="91"/>
      <c r="B23" s="20">
        <v>16</v>
      </c>
      <c r="C23" s="20" t="s">
        <v>23</v>
      </c>
      <c r="D23" s="28">
        <v>5</v>
      </c>
      <c r="E23" s="28">
        <v>4</v>
      </c>
      <c r="F23" s="28">
        <v>1</v>
      </c>
      <c r="G23" s="25">
        <v>1</v>
      </c>
      <c r="H23" s="28">
        <f t="shared" si="0"/>
        <v>2.75</v>
      </c>
      <c r="I23" s="28">
        <v>6.7500000000000004E-2</v>
      </c>
      <c r="J23" s="28">
        <f t="shared" si="1"/>
        <v>2.8174999999999999</v>
      </c>
      <c r="K23" s="28" t="s">
        <v>67</v>
      </c>
      <c r="M23" s="43" t="s">
        <v>23</v>
      </c>
      <c r="N23" s="6"/>
      <c r="O23" s="20">
        <v>0.13500000000000001</v>
      </c>
      <c r="P23" s="46">
        <f t="shared" si="2"/>
        <v>6.7500000000000004E-2</v>
      </c>
    </row>
    <row r="24" spans="1:16" ht="19.05" customHeight="1" x14ac:dyDescent="0.3">
      <c r="A24" s="91"/>
      <c r="B24" s="20">
        <v>17</v>
      </c>
      <c r="C24" s="20" t="s">
        <v>24</v>
      </c>
      <c r="D24" s="28">
        <v>5</v>
      </c>
      <c r="E24" s="28">
        <v>4</v>
      </c>
      <c r="F24" s="28">
        <v>1</v>
      </c>
      <c r="G24" s="25">
        <v>2</v>
      </c>
      <c r="H24" s="28">
        <f t="shared" si="0"/>
        <v>3</v>
      </c>
      <c r="I24" s="28">
        <v>0.3125</v>
      </c>
      <c r="J24" s="28">
        <f t="shared" si="1"/>
        <v>3.3125</v>
      </c>
      <c r="K24" s="28" t="s">
        <v>60</v>
      </c>
      <c r="M24" s="43" t="s">
        <v>24</v>
      </c>
      <c r="N24" s="6">
        <v>0.25</v>
      </c>
      <c r="O24" s="20">
        <v>0.375</v>
      </c>
      <c r="P24" s="46">
        <f t="shared" si="2"/>
        <v>0.3125</v>
      </c>
    </row>
    <row r="25" spans="1:16" ht="19.05" customHeight="1" x14ac:dyDescent="0.3">
      <c r="A25" s="91"/>
      <c r="B25" s="20">
        <v>18</v>
      </c>
      <c r="C25" s="20" t="s">
        <v>27</v>
      </c>
      <c r="D25" s="28">
        <v>5</v>
      </c>
      <c r="E25" s="28">
        <v>5</v>
      </c>
      <c r="F25" s="28">
        <v>5</v>
      </c>
      <c r="G25" s="25">
        <v>3</v>
      </c>
      <c r="H25" s="28">
        <f t="shared" si="0"/>
        <v>4.5</v>
      </c>
      <c r="I25" s="28">
        <v>0.1925</v>
      </c>
      <c r="J25" s="28">
        <f t="shared" si="1"/>
        <v>4.6924999999999999</v>
      </c>
      <c r="K25" s="28" t="s">
        <v>40</v>
      </c>
      <c r="M25" s="43" t="s">
        <v>27</v>
      </c>
      <c r="N25" s="6">
        <v>0.25</v>
      </c>
      <c r="O25" s="20">
        <v>0.13500000000000001</v>
      </c>
      <c r="P25" s="46">
        <f t="shared" si="2"/>
        <v>0.1925</v>
      </c>
    </row>
    <row r="26" spans="1:16" ht="19.05" customHeight="1" x14ac:dyDescent="0.3">
      <c r="A26" s="91"/>
      <c r="B26" s="20">
        <v>19</v>
      </c>
      <c r="C26" s="20" t="s">
        <v>28</v>
      </c>
      <c r="D26" s="28">
        <v>5</v>
      </c>
      <c r="E26" s="28">
        <v>5</v>
      </c>
      <c r="F26" s="28">
        <v>4</v>
      </c>
      <c r="G26" s="25">
        <v>5</v>
      </c>
      <c r="H26" s="28">
        <f t="shared" si="0"/>
        <v>4.75</v>
      </c>
      <c r="I26" s="28">
        <v>0.255</v>
      </c>
      <c r="J26" s="28">
        <f t="shared" si="1"/>
        <v>5.0049999999999999</v>
      </c>
      <c r="K26" s="28" t="s">
        <v>40</v>
      </c>
      <c r="M26" s="43" t="s">
        <v>28</v>
      </c>
      <c r="N26" s="6">
        <v>0.375</v>
      </c>
      <c r="O26" s="20">
        <v>0.13500000000000001</v>
      </c>
      <c r="P26" s="46">
        <f t="shared" si="2"/>
        <v>0.255</v>
      </c>
    </row>
    <row r="27" spans="1:16" ht="19.05" customHeight="1" x14ac:dyDescent="0.3">
      <c r="A27" s="91"/>
      <c r="B27" s="20">
        <v>20</v>
      </c>
      <c r="C27" s="20" t="s">
        <v>29</v>
      </c>
      <c r="D27" s="28">
        <v>4</v>
      </c>
      <c r="E27" s="28">
        <v>5</v>
      </c>
      <c r="F27" s="28">
        <v>5</v>
      </c>
      <c r="G27" s="25">
        <v>3</v>
      </c>
      <c r="H27" s="28">
        <f t="shared" si="0"/>
        <v>4.25</v>
      </c>
      <c r="I27" s="28">
        <v>6.7500000000000004E-2</v>
      </c>
      <c r="J27" s="28">
        <f t="shared" si="1"/>
        <v>4.3174999999999999</v>
      </c>
      <c r="K27" s="28" t="s">
        <v>53</v>
      </c>
      <c r="M27" s="43" t="s">
        <v>29</v>
      </c>
      <c r="N27" s="6"/>
      <c r="O27" s="20">
        <v>0.13500000000000001</v>
      </c>
      <c r="P27" s="46">
        <f t="shared" si="2"/>
        <v>6.7500000000000004E-2</v>
      </c>
    </row>
    <row r="28" spans="1:16" ht="19.05" customHeight="1" x14ac:dyDescent="0.3">
      <c r="A28" s="91"/>
      <c r="B28" s="20">
        <v>21</v>
      </c>
      <c r="C28" s="20" t="s">
        <v>30</v>
      </c>
      <c r="D28" s="28">
        <v>5</v>
      </c>
      <c r="E28" s="28">
        <v>5</v>
      </c>
      <c r="F28" s="28">
        <v>5</v>
      </c>
      <c r="G28" s="25">
        <v>5</v>
      </c>
      <c r="H28" s="28">
        <f t="shared" si="0"/>
        <v>5</v>
      </c>
      <c r="I28" s="28">
        <v>0.1875</v>
      </c>
      <c r="J28" s="28">
        <f t="shared" si="1"/>
        <v>5.1875</v>
      </c>
      <c r="K28" s="28" t="s">
        <v>40</v>
      </c>
      <c r="M28" s="43" t="s">
        <v>30</v>
      </c>
      <c r="N28" s="6"/>
      <c r="O28" s="20">
        <v>0.375</v>
      </c>
      <c r="P28" s="46">
        <f t="shared" si="2"/>
        <v>0.1875</v>
      </c>
    </row>
    <row r="29" spans="1:16" ht="19.05" customHeight="1" x14ac:dyDescent="0.3">
      <c r="A29" s="91"/>
      <c r="B29" s="20">
        <v>22</v>
      </c>
      <c r="C29" s="20" t="s">
        <v>31</v>
      </c>
      <c r="D29" s="28">
        <v>5</v>
      </c>
      <c r="E29" s="28">
        <v>4</v>
      </c>
      <c r="F29" s="28">
        <v>3</v>
      </c>
      <c r="G29" s="25">
        <v>2</v>
      </c>
      <c r="H29" s="28">
        <f t="shared" si="0"/>
        <v>3.5</v>
      </c>
      <c r="I29" s="28">
        <v>6.7500000000000004E-2</v>
      </c>
      <c r="J29" s="28">
        <f t="shared" si="1"/>
        <v>3.5674999999999999</v>
      </c>
      <c r="K29" s="28" t="s">
        <v>60</v>
      </c>
      <c r="M29" s="43" t="s">
        <v>31</v>
      </c>
      <c r="N29" s="6"/>
      <c r="O29" s="20">
        <v>0.13500000000000001</v>
      </c>
      <c r="P29" s="46">
        <f t="shared" si="2"/>
        <v>6.7500000000000004E-2</v>
      </c>
    </row>
    <row r="30" spans="1:16" ht="19.05" customHeight="1" x14ac:dyDescent="0.3">
      <c r="A30" s="91"/>
      <c r="B30" s="20">
        <v>23</v>
      </c>
      <c r="C30" s="20" t="s">
        <v>32</v>
      </c>
      <c r="D30" s="28">
        <v>5</v>
      </c>
      <c r="E30" s="28">
        <v>5</v>
      </c>
      <c r="F30" s="28">
        <v>5</v>
      </c>
      <c r="G30" s="25">
        <v>4</v>
      </c>
      <c r="H30" s="28">
        <f t="shared" si="0"/>
        <v>4.75</v>
      </c>
      <c r="I30" s="28">
        <v>6.7500000000000004E-2</v>
      </c>
      <c r="J30" s="28">
        <f t="shared" si="1"/>
        <v>4.8174999999999999</v>
      </c>
      <c r="K30" s="28" t="s">
        <v>40</v>
      </c>
      <c r="M30" s="43" t="s">
        <v>32</v>
      </c>
      <c r="N30" s="6"/>
      <c r="O30" s="20">
        <v>0.13500000000000001</v>
      </c>
      <c r="P30" s="46">
        <f t="shared" si="2"/>
        <v>6.7500000000000004E-2</v>
      </c>
    </row>
    <row r="31" spans="1:16" ht="19.05" customHeight="1" x14ac:dyDescent="0.3">
      <c r="A31" s="91"/>
      <c r="B31" s="20">
        <v>24</v>
      </c>
      <c r="C31" s="20" t="s">
        <v>35</v>
      </c>
      <c r="D31" s="28">
        <v>4</v>
      </c>
      <c r="E31" s="28">
        <v>5</v>
      </c>
      <c r="F31" s="28">
        <v>3</v>
      </c>
      <c r="G31" s="25">
        <v>4</v>
      </c>
      <c r="H31" s="28">
        <f t="shared" si="0"/>
        <v>4</v>
      </c>
      <c r="I31" s="28">
        <v>0</v>
      </c>
      <c r="J31" s="28">
        <f t="shared" si="1"/>
        <v>4</v>
      </c>
      <c r="K31" s="28" t="s">
        <v>53</v>
      </c>
      <c r="M31" s="43" t="s">
        <v>35</v>
      </c>
      <c r="N31" s="6"/>
      <c r="O31" s="20"/>
      <c r="P31" s="46">
        <f t="shared" si="2"/>
        <v>0</v>
      </c>
    </row>
    <row r="32" spans="1:16" ht="19.05" customHeight="1" x14ac:dyDescent="0.3">
      <c r="A32" s="91"/>
      <c r="B32" s="20">
        <v>25</v>
      </c>
      <c r="C32" s="20" t="s">
        <v>36</v>
      </c>
      <c r="D32" s="28">
        <v>5</v>
      </c>
      <c r="E32" s="28">
        <v>5</v>
      </c>
      <c r="F32" s="28">
        <v>4</v>
      </c>
      <c r="G32" s="25">
        <v>4</v>
      </c>
      <c r="H32" s="28">
        <f t="shared" si="0"/>
        <v>4.5</v>
      </c>
      <c r="I32" s="28">
        <v>0</v>
      </c>
      <c r="J32" s="28">
        <f t="shared" si="1"/>
        <v>4.5</v>
      </c>
      <c r="K32" s="28" t="s">
        <v>40</v>
      </c>
      <c r="M32" s="43" t="s">
        <v>36</v>
      </c>
      <c r="N32" s="6"/>
      <c r="O32" s="20"/>
      <c r="P32" s="46">
        <f t="shared" si="2"/>
        <v>0</v>
      </c>
    </row>
    <row r="33" spans="1:16" ht="19.05" customHeight="1" x14ac:dyDescent="0.3">
      <c r="A33" s="91"/>
      <c r="B33" s="20">
        <v>26</v>
      </c>
      <c r="C33" s="20" t="s">
        <v>37</v>
      </c>
      <c r="D33" s="28">
        <v>4</v>
      </c>
      <c r="E33" s="28">
        <v>4</v>
      </c>
      <c r="F33" s="28">
        <v>2</v>
      </c>
      <c r="G33" s="25">
        <v>5</v>
      </c>
      <c r="H33" s="28">
        <f t="shared" si="0"/>
        <v>3.75</v>
      </c>
      <c r="I33" s="28">
        <v>0</v>
      </c>
      <c r="J33" s="28">
        <f t="shared" si="1"/>
        <v>3.75</v>
      </c>
      <c r="K33" s="28" t="s">
        <v>60</v>
      </c>
      <c r="M33" s="43" t="s">
        <v>37</v>
      </c>
      <c r="N33" s="6"/>
      <c r="O33" s="20"/>
      <c r="P33" s="46">
        <f t="shared" si="2"/>
        <v>0</v>
      </c>
    </row>
    <row r="34" spans="1:16" ht="19.05" customHeight="1" thickBot="1" x14ac:dyDescent="0.35">
      <c r="A34" s="93"/>
      <c r="B34" s="21">
        <v>27</v>
      </c>
      <c r="C34" s="21" t="s">
        <v>38</v>
      </c>
      <c r="D34" s="29">
        <v>4</v>
      </c>
      <c r="E34" s="29">
        <v>3</v>
      </c>
      <c r="F34" s="29">
        <v>3</v>
      </c>
      <c r="G34" s="26">
        <v>4</v>
      </c>
      <c r="H34" s="29">
        <f t="shared" si="0"/>
        <v>3.5</v>
      </c>
      <c r="I34" s="29">
        <v>0</v>
      </c>
      <c r="J34" s="29">
        <f t="shared" si="1"/>
        <v>3.5</v>
      </c>
      <c r="K34" s="29" t="s">
        <v>60</v>
      </c>
      <c r="M34" s="44" t="s">
        <v>38</v>
      </c>
      <c r="N34" s="7"/>
      <c r="O34" s="21"/>
      <c r="P34" s="47">
        <f t="shared" si="2"/>
        <v>0</v>
      </c>
    </row>
    <row r="36" spans="1:16" ht="15.6" customHeight="1" x14ac:dyDescent="0.3">
      <c r="A36" s="36" t="s">
        <v>88</v>
      </c>
      <c r="B36" s="66"/>
      <c r="C36" s="66"/>
      <c r="D36" s="82" t="s">
        <v>47</v>
      </c>
      <c r="E36" s="82"/>
      <c r="F36" s="82"/>
      <c r="G36" s="82"/>
      <c r="H36" s="71" t="s">
        <v>55</v>
      </c>
      <c r="I36" s="71"/>
      <c r="J36" s="71"/>
      <c r="K36" s="71"/>
      <c r="L36" s="35"/>
    </row>
    <row r="37" spans="1:16" x14ac:dyDescent="0.3">
      <c r="A37" s="36" t="s">
        <v>92</v>
      </c>
      <c r="B37" s="66"/>
      <c r="C37" s="66"/>
      <c r="D37" s="70" t="s">
        <v>59</v>
      </c>
      <c r="E37" s="70"/>
      <c r="F37" s="70"/>
      <c r="G37" s="70"/>
      <c r="H37" s="2"/>
      <c r="I37" s="2"/>
      <c r="J37" s="2"/>
      <c r="K37" s="2"/>
      <c r="L37" s="2"/>
    </row>
    <row r="38" spans="1:16" x14ac:dyDescent="0.3">
      <c r="A38" s="36" t="s">
        <v>93</v>
      </c>
      <c r="B38" s="34"/>
      <c r="C38" s="34"/>
      <c r="D38" s="70"/>
      <c r="E38" s="70"/>
      <c r="F38" s="70"/>
      <c r="G38" s="70"/>
      <c r="H38" s="2"/>
      <c r="I38" s="2"/>
      <c r="J38" s="2"/>
      <c r="K38" s="2"/>
      <c r="L38" s="2"/>
    </row>
    <row r="39" spans="1:16" x14ac:dyDescent="0.3">
      <c r="A39" s="36" t="s">
        <v>87</v>
      </c>
      <c r="B39" s="34"/>
      <c r="C39" s="34"/>
      <c r="D39" s="70"/>
      <c r="E39" s="70"/>
      <c r="F39" s="70"/>
      <c r="G39" s="70"/>
      <c r="H39" s="2"/>
      <c r="I39" s="2"/>
      <c r="J39" s="2"/>
      <c r="K39" s="2"/>
      <c r="L39" s="2"/>
    </row>
    <row r="40" spans="1:16" x14ac:dyDescent="0.3">
      <c r="A40" s="36" t="s">
        <v>50</v>
      </c>
      <c r="B40" s="34"/>
      <c r="C40" s="34"/>
      <c r="D40" s="70"/>
      <c r="E40" s="70"/>
      <c r="F40" s="70"/>
      <c r="G40" s="70"/>
      <c r="H40" s="2"/>
      <c r="I40" s="2"/>
      <c r="J40" s="2"/>
      <c r="K40" s="2"/>
      <c r="L40" s="2"/>
    </row>
    <row r="41" spans="1:16" x14ac:dyDescent="0.3">
      <c r="A41" s="36" t="s">
        <v>51</v>
      </c>
      <c r="B41" s="10"/>
      <c r="C41" s="10"/>
      <c r="D41" s="70"/>
      <c r="E41" s="70"/>
      <c r="F41" s="70"/>
      <c r="G41" s="70"/>
      <c r="H41" s="62" t="s">
        <v>52</v>
      </c>
      <c r="I41" s="62"/>
      <c r="J41" s="62"/>
      <c r="K41" s="62"/>
      <c r="L41" s="33"/>
    </row>
  </sheetData>
  <mergeCells count="27">
    <mergeCell ref="M6:M7"/>
    <mergeCell ref="N6:N7"/>
    <mergeCell ref="O6:O7"/>
    <mergeCell ref="M4:O4"/>
    <mergeCell ref="P6:P7"/>
    <mergeCell ref="B36:C36"/>
    <mergeCell ref="B37:C37"/>
    <mergeCell ref="A1:D1"/>
    <mergeCell ref="A2:D2"/>
    <mergeCell ref="E6:E7"/>
    <mergeCell ref="A4:K4"/>
    <mergeCell ref="A8:A15"/>
    <mergeCell ref="A16:A34"/>
    <mergeCell ref="A6:A7"/>
    <mergeCell ref="B6:B7"/>
    <mergeCell ref="C6:C7"/>
    <mergeCell ref="D6:D7"/>
    <mergeCell ref="J6:J7"/>
    <mergeCell ref="H36:K36"/>
    <mergeCell ref="H41:K41"/>
    <mergeCell ref="D36:G36"/>
    <mergeCell ref="D37:G41"/>
    <mergeCell ref="I6:I7"/>
    <mergeCell ref="F6:F7"/>
    <mergeCell ref="G6:G7"/>
    <mergeCell ref="H6:H7"/>
    <mergeCell ref="K6:K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Tuần 01</vt:lpstr>
      <vt:lpstr>Tuần 02</vt:lpstr>
      <vt:lpstr>Tuần 03</vt:lpstr>
      <vt:lpstr>Tuần 04</vt:lpstr>
      <vt:lpstr>TK tháng 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2022-09-07T01:42:24Z</dcterms:created>
  <dcterms:modified xsi:type="dcterms:W3CDTF">2022-11-01T03:15:43Z</dcterms:modified>
</cp:coreProperties>
</file>