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480" windowHeight="8220" activeTab="0"/>
  </bookViews>
  <sheets>
    <sheet name="Quyet toán năm 2022 mẫu 04" sheetId="1" r:id="rId1"/>
  </sheets>
  <definedNames/>
  <calcPr calcMode="manual" fullCalcOnLoad="1"/>
</workbook>
</file>

<file path=xl/sharedStrings.xml><?xml version="1.0" encoding="utf-8"?>
<sst xmlns="http://schemas.openxmlformats.org/spreadsheetml/2006/main" count="66" uniqueCount="47">
  <si>
    <t>A</t>
  </si>
  <si>
    <t>I</t>
  </si>
  <si>
    <t>II</t>
  </si>
  <si>
    <t>B</t>
  </si>
  <si>
    <t>Chỉ tiêu</t>
  </si>
  <si>
    <t>Hoạt động sự nghiệp khác</t>
  </si>
  <si>
    <t>1.1</t>
  </si>
  <si>
    <t>1.2</t>
  </si>
  <si>
    <t>Chi quản lý hành chính</t>
  </si>
  <si>
    <t>Kinh phí thực hiện chế độ tự chủ</t>
  </si>
  <si>
    <t>Kinh phí không thực hiện chế độ tự chủ</t>
  </si>
  <si>
    <t>THỦ TRƯỞNG ĐƠN VỊ</t>
  </si>
  <si>
    <t>Số phí, lệ phí nộp NSNN</t>
  </si>
  <si>
    <t>Học phí</t>
  </si>
  <si>
    <t>Học thêm</t>
  </si>
  <si>
    <t xml:space="preserve">TRƯỜNG THCS ĐÌNH XUYÊN </t>
  </si>
  <si>
    <t xml:space="preserve">Nguyễn Tiến Dũng </t>
  </si>
  <si>
    <t>Mẫu số 04</t>
  </si>
  <si>
    <t>Chương,L,K: 622,490,493</t>
  </si>
  <si>
    <t>Đơn vị: đồng</t>
  </si>
  <si>
    <t>Số TT</t>
  </si>
  <si>
    <t>Số liệu báo cáo quyết toán</t>
  </si>
  <si>
    <t>Số liệu quyết toán được duyệt</t>
  </si>
  <si>
    <t>Trong đó</t>
  </si>
  <si>
    <t>Quỹ lương</t>
  </si>
  <si>
    <t>Mua sắm, sửa chữa</t>
  </si>
  <si>
    <t>Trích lập các quỹ</t>
  </si>
  <si>
    <t xml:space="preserve">QUYẾT TOÁN THU </t>
  </si>
  <si>
    <t>TỔNG SỐ THU</t>
  </si>
  <si>
    <t>Thu phí, lệ phí</t>
  </si>
  <si>
    <t>Thu sự nghiệp khác</t>
  </si>
  <si>
    <t>Học 2 buổi/ngày K6+7</t>
  </si>
  <si>
    <t>Học thêm K 8+ 9</t>
  </si>
  <si>
    <t>CHI TỪ NGUỒN THU ĐƯỢC ĐỂ LẠI</t>
  </si>
  <si>
    <t xml:space="preserve">Chi từ nguồn thu </t>
  </si>
  <si>
    <t>Học 2 buổi/ngày</t>
  </si>
  <si>
    <t>C</t>
  </si>
  <si>
    <t>SỐ THU NỘP NGÂN SÁCH NHÀ NƯỚC</t>
  </si>
  <si>
    <t>QUYẾT TOÁN CHI NSNN</t>
  </si>
  <si>
    <t>(Ban hành kèm theo TT số 90/2018/TT-BTC ngày 28/9/2018 của BTC)</t>
  </si>
  <si>
    <t>Chuyển kỳ sau</t>
  </si>
  <si>
    <t xml:space="preserve"> QUYẾT TOÁN THU - CHI NGUỒN NSNN, NGUỒN KHÁC NĂM 2022</t>
  </si>
  <si>
    <t>Học tiếng anh liên kết</t>
  </si>
  <si>
    <t>Học kỹ năng sống</t>
  </si>
  <si>
    <t>Lãi KB</t>
  </si>
  <si>
    <t>(Kèm theo Quyết định số  46/QĐ-THCSĐX ngày  14/  04 /2023 của Trường THCS Đình Xuyên )</t>
  </si>
  <si>
    <t>Ngày  14   tháng 04  năm 2023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</si>
</sst>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#\ ###\ ###\ ###"/>
    <numFmt numFmtId="169" formatCode="###.0\ ###\ ###\ ###"/>
    <numFmt numFmtId="170" formatCode="###,###,###,###"/>
    <numFmt numFmtId="171" formatCode="_(* #,##0.000_);_(* \(#,##0.000\);_(* &quot;-&quot;??_);_(@_)"/>
    <numFmt numFmtId="172" formatCode="_(* #,##0.0_);_(* \(#,##0.0\);_(* &quot;-&quot;??_);_(@_)"/>
    <numFmt numFmtId="173" formatCode="###,###,###,###,###"/>
    <numFmt numFmtId="174" formatCode="###,###,###,###,###.0"/>
    <numFmt numFmtId="175" formatCode="###,###,###,###,###.00"/>
    <numFmt numFmtId="176" formatCode="#,##0.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#,##0.000"/>
    <numFmt numFmtId="184" formatCode="_(* #,##0_);_(* \(#,##0\);_(* &quot;-&quot;??_);_(@_)"/>
    <numFmt numFmtId="185" formatCode="#,##0.0000"/>
    <numFmt numFmtId="186" formatCode="#,##0.000000000000"/>
    <numFmt numFmtId="187" formatCode="#,##0.00000000000"/>
    <numFmt numFmtId="188" formatCode="#,##0.0000000000"/>
    <numFmt numFmtId="189" formatCode="#,##0.000000000"/>
    <numFmt numFmtId="190" formatCode="#,##0.00000000"/>
    <numFmt numFmtId="191" formatCode="#,##0.0000000"/>
    <numFmt numFmtId="192" formatCode="#,##0.000000"/>
    <numFmt numFmtId="193" formatCode="#,##0.00000"/>
  </numFmts>
  <fonts count="42">
    <font>
      <sz val="12"/>
      <name val=".VnTime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.VnTime"/>
      <family val="2"/>
    </font>
    <font>
      <b/>
      <i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.VnTime"/>
      <family val="2"/>
    </font>
    <font>
      <i/>
      <sz val="11"/>
      <name val=".VnTim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0" fontId="1" fillId="0" borderId="0" xfId="0" applyFont="1" applyAlignment="1">
      <alignment/>
    </xf>
    <xf numFmtId="0" fontId="2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wrapText="1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18" xfId="0" applyFont="1" applyBorder="1" applyAlignment="1">
      <alignment horizontal="center" wrapText="1"/>
    </xf>
    <xf numFmtId="184" fontId="1" fillId="0" borderId="18" xfId="42" applyNumberFormat="1" applyFont="1" applyBorder="1" applyAlignment="1">
      <alignment horizontal="center"/>
    </xf>
    <xf numFmtId="184" fontId="1" fillId="0" borderId="18" xfId="42" applyNumberFormat="1" applyFont="1" applyBorder="1" applyAlignment="1">
      <alignment horizontal="center" wrapText="1"/>
    </xf>
    <xf numFmtId="184" fontId="1" fillId="0" borderId="19" xfId="42" applyNumberFormat="1" applyFont="1" applyBorder="1" applyAlignment="1">
      <alignment horizontal="center" wrapText="1"/>
    </xf>
    <xf numFmtId="0" fontId="19" fillId="0" borderId="19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0" xfId="0" applyFont="1" applyBorder="1" applyAlignment="1">
      <alignment wrapText="1"/>
    </xf>
    <xf numFmtId="3" fontId="1" fillId="0" borderId="20" xfId="0" applyNumberFormat="1" applyFont="1" applyBorder="1" applyAlignment="1">
      <alignment horizontal="right" wrapText="1"/>
    </xf>
    <xf numFmtId="184" fontId="19" fillId="0" borderId="20" xfId="42" applyNumberFormat="1" applyFont="1" applyBorder="1" applyAlignment="1">
      <alignment/>
    </xf>
    <xf numFmtId="184" fontId="1" fillId="0" borderId="20" xfId="42" applyNumberFormat="1" applyFont="1" applyBorder="1" applyAlignment="1">
      <alignment wrapText="1"/>
    </xf>
    <xf numFmtId="184" fontId="23" fillId="0" borderId="20" xfId="0" applyNumberFormat="1" applyFont="1" applyBorder="1" applyAlignment="1">
      <alignment/>
    </xf>
    <xf numFmtId="0" fontId="21" fillId="0" borderId="20" xfId="0" applyFont="1" applyBorder="1" applyAlignment="1">
      <alignment horizontal="center"/>
    </xf>
    <xf numFmtId="0" fontId="21" fillId="0" borderId="20" xfId="0" applyFont="1" applyBorder="1" applyAlignment="1">
      <alignment horizontal="justify" wrapText="1"/>
    </xf>
    <xf numFmtId="3" fontId="21" fillId="0" borderId="20" xfId="0" applyNumberFormat="1" applyFont="1" applyBorder="1" applyAlignment="1">
      <alignment horizontal="right" wrapText="1"/>
    </xf>
    <xf numFmtId="184" fontId="23" fillId="0" borderId="20" xfId="42" applyNumberFormat="1" applyFont="1" applyBorder="1" applyAlignment="1">
      <alignment/>
    </xf>
    <xf numFmtId="184" fontId="19" fillId="0" borderId="20" xfId="42" applyNumberFormat="1" applyFont="1" applyBorder="1" applyAlignment="1">
      <alignment/>
    </xf>
    <xf numFmtId="184" fontId="19" fillId="0" borderId="0" xfId="0" applyNumberFormat="1" applyFont="1" applyAlignment="1">
      <alignment/>
    </xf>
    <xf numFmtId="0" fontId="1" fillId="0" borderId="20" xfId="0" applyFont="1" applyBorder="1" applyAlignment="1">
      <alignment horizontal="left" wrapText="1"/>
    </xf>
    <xf numFmtId="184" fontId="23" fillId="0" borderId="20" xfId="42" applyNumberFormat="1" applyFont="1" applyBorder="1" applyAlignment="1">
      <alignment/>
    </xf>
    <xf numFmtId="0" fontId="21" fillId="0" borderId="20" xfId="0" applyFont="1" applyBorder="1" applyAlignment="1">
      <alignment wrapText="1"/>
    </xf>
    <xf numFmtId="3" fontId="19" fillId="0" borderId="0" xfId="0" applyNumberFormat="1" applyFont="1" applyAlignment="1">
      <alignment/>
    </xf>
    <xf numFmtId="0" fontId="1" fillId="0" borderId="20" xfId="0" applyFont="1" applyBorder="1" applyAlignment="1">
      <alignment horizontal="justify" wrapText="1"/>
    </xf>
    <xf numFmtId="0" fontId="1" fillId="0" borderId="20" xfId="0" applyFont="1" applyBorder="1" applyAlignment="1">
      <alignment horizontal="right" wrapText="1"/>
    </xf>
    <xf numFmtId="0" fontId="19" fillId="0" borderId="20" xfId="0" applyFont="1" applyBorder="1" applyAlignment="1">
      <alignment/>
    </xf>
    <xf numFmtId="3" fontId="1" fillId="0" borderId="20" xfId="0" applyNumberFormat="1" applyFont="1" applyBorder="1" applyAlignment="1">
      <alignment horizontal="right"/>
    </xf>
    <xf numFmtId="0" fontId="20" fillId="0" borderId="20" xfId="0" applyFont="1" applyBorder="1" applyAlignment="1">
      <alignment horizontal="center"/>
    </xf>
    <xf numFmtId="0" fontId="20" fillId="0" borderId="20" xfId="0" applyFont="1" applyBorder="1" applyAlignment="1">
      <alignment wrapText="1"/>
    </xf>
    <xf numFmtId="3" fontId="20" fillId="0" borderId="20" xfId="0" applyNumberFormat="1" applyFont="1" applyBorder="1" applyAlignment="1">
      <alignment horizontal="right"/>
    </xf>
    <xf numFmtId="0" fontId="24" fillId="0" borderId="20" xfId="0" applyFont="1" applyBorder="1" applyAlignment="1">
      <alignment/>
    </xf>
    <xf numFmtId="0" fontId="2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view="pageLayout" workbookViewId="0" topLeftCell="A7">
      <selection activeCell="E27" sqref="E27:G27"/>
    </sheetView>
  </sheetViews>
  <sheetFormatPr defaultColWidth="8.796875" defaultRowHeight="15"/>
  <cols>
    <col min="1" max="1" width="6.19921875" style="2" customWidth="1"/>
    <col min="2" max="2" width="28.5" style="2" customWidth="1"/>
    <col min="3" max="3" width="16.69921875" style="2" customWidth="1"/>
    <col min="4" max="4" width="14.69921875" style="2" customWidth="1"/>
    <col min="5" max="5" width="14" style="2" customWidth="1"/>
    <col min="6" max="6" width="13.3984375" style="2" customWidth="1"/>
    <col min="7" max="7" width="13.59765625" style="2" customWidth="1"/>
    <col min="8" max="8" width="14.09765625" style="2" customWidth="1"/>
    <col min="9" max="9" width="19" style="2" customWidth="1"/>
    <col min="10" max="10" width="9" style="2" customWidth="1"/>
    <col min="11" max="11" width="17.19921875" style="2" customWidth="1"/>
    <col min="12" max="16384" width="9" style="2" customWidth="1"/>
  </cols>
  <sheetData>
    <row r="1" spans="1:8" ht="24.75" customHeight="1">
      <c r="A1" s="1" t="s">
        <v>15</v>
      </c>
      <c r="B1" s="1"/>
      <c r="C1" s="1"/>
      <c r="E1" s="3" t="s">
        <v>17</v>
      </c>
      <c r="F1" s="3"/>
      <c r="G1" s="3"/>
      <c r="H1" s="3"/>
    </row>
    <row r="2" spans="1:8" ht="21" customHeight="1">
      <c r="A2" s="4" t="s">
        <v>18</v>
      </c>
      <c r="B2" s="4"/>
      <c r="E2" s="5" t="s">
        <v>39</v>
      </c>
      <c r="F2" s="5"/>
      <c r="G2" s="5"/>
      <c r="H2" s="5"/>
    </row>
    <row r="3" spans="1:8" ht="14.25">
      <c r="A3" s="6" t="s">
        <v>41</v>
      </c>
      <c r="B3" s="6"/>
      <c r="C3" s="6"/>
      <c r="D3" s="6"/>
      <c r="E3" s="6"/>
      <c r="F3" s="6"/>
      <c r="G3" s="6"/>
      <c r="H3" s="6"/>
    </row>
    <row r="4" spans="1:8" ht="15">
      <c r="A4" s="7" t="s">
        <v>45</v>
      </c>
      <c r="B4" s="7"/>
      <c r="C4" s="7"/>
      <c r="D4" s="7"/>
      <c r="E4" s="7"/>
      <c r="F4" s="7"/>
      <c r="G4" s="7"/>
      <c r="H4" s="7"/>
    </row>
    <row r="5" spans="2:7" ht="15">
      <c r="B5" s="8"/>
      <c r="F5" s="9" t="s">
        <v>19</v>
      </c>
      <c r="G5" s="9"/>
    </row>
    <row r="6" spans="1:8" ht="14.25">
      <c r="A6" s="10" t="s">
        <v>20</v>
      </c>
      <c r="B6" s="10" t="s">
        <v>4</v>
      </c>
      <c r="C6" s="11" t="s">
        <v>21</v>
      </c>
      <c r="D6" s="11" t="s">
        <v>22</v>
      </c>
      <c r="E6" s="12" t="s">
        <v>23</v>
      </c>
      <c r="F6" s="13"/>
      <c r="G6" s="14"/>
      <c r="H6" s="15" t="s">
        <v>40</v>
      </c>
    </row>
    <row r="7" spans="1:8" ht="28.5">
      <c r="A7" s="16"/>
      <c r="B7" s="16"/>
      <c r="C7" s="17"/>
      <c r="D7" s="17"/>
      <c r="E7" s="18" t="s">
        <v>24</v>
      </c>
      <c r="F7" s="19" t="s">
        <v>25</v>
      </c>
      <c r="G7" s="20" t="s">
        <v>26</v>
      </c>
      <c r="H7" s="21"/>
    </row>
    <row r="8" spans="1:8" ht="19.5" customHeight="1">
      <c r="A8" s="22" t="s">
        <v>1</v>
      </c>
      <c r="B8" s="23" t="s">
        <v>27</v>
      </c>
      <c r="C8" s="24"/>
      <c r="D8" s="24"/>
      <c r="E8" s="25"/>
      <c r="F8" s="26"/>
      <c r="G8" s="27"/>
      <c r="H8" s="28"/>
    </row>
    <row r="9" spans="1:8" ht="19.5" customHeight="1">
      <c r="A9" s="29" t="s">
        <v>0</v>
      </c>
      <c r="B9" s="30" t="s">
        <v>28</v>
      </c>
      <c r="C9" s="31">
        <f>C10+C12</f>
        <v>668421824</v>
      </c>
      <c r="D9" s="31">
        <f>D10+D12</f>
        <v>668421824</v>
      </c>
      <c r="E9" s="32"/>
      <c r="F9" s="33"/>
      <c r="G9" s="32"/>
      <c r="H9" s="34">
        <f>H11+H12+H13+H14</f>
        <v>0</v>
      </c>
    </row>
    <row r="10" spans="1:8" ht="19.5" customHeight="1">
      <c r="A10" s="35" t="s">
        <v>1</v>
      </c>
      <c r="B10" s="36" t="s">
        <v>29</v>
      </c>
      <c r="C10" s="37">
        <v>176212350</v>
      </c>
      <c r="D10" s="37">
        <f>C10</f>
        <v>176212350</v>
      </c>
      <c r="E10" s="32"/>
      <c r="F10" s="32"/>
      <c r="G10" s="32"/>
      <c r="H10" s="38"/>
    </row>
    <row r="11" spans="1:11" ht="19.5" customHeight="1">
      <c r="A11" s="35">
        <v>1</v>
      </c>
      <c r="B11" s="36" t="s">
        <v>13</v>
      </c>
      <c r="C11" s="37">
        <f>C10</f>
        <v>176212350</v>
      </c>
      <c r="D11" s="37">
        <f>C11</f>
        <v>176212350</v>
      </c>
      <c r="E11" s="32"/>
      <c r="F11" s="32"/>
      <c r="G11" s="32"/>
      <c r="H11" s="39"/>
      <c r="K11" s="40">
        <f>D11+H11</f>
        <v>176212350</v>
      </c>
    </row>
    <row r="12" spans="1:8" ht="19.5" customHeight="1">
      <c r="A12" s="35" t="s">
        <v>2</v>
      </c>
      <c r="B12" s="36" t="s">
        <v>30</v>
      </c>
      <c r="C12" s="37">
        <f>C13+C14+C15+C16+C17</f>
        <v>492209474</v>
      </c>
      <c r="D12" s="37">
        <f>D13+D14+D15+D16+D17</f>
        <v>492209474</v>
      </c>
      <c r="E12" s="32"/>
      <c r="F12" s="32"/>
      <c r="G12" s="32"/>
      <c r="H12" s="39">
        <f>H13+H14+H15+H16+H17</f>
        <v>0</v>
      </c>
    </row>
    <row r="13" spans="1:8" ht="19.5" customHeight="1">
      <c r="A13" s="35">
        <v>1</v>
      </c>
      <c r="B13" s="36" t="s">
        <v>31</v>
      </c>
      <c r="C13" s="37">
        <v>129600000</v>
      </c>
      <c r="D13" s="37">
        <v>129600000</v>
      </c>
      <c r="E13" s="32"/>
      <c r="F13" s="32"/>
      <c r="G13" s="32"/>
      <c r="H13" s="39">
        <f aca="true" t="shared" si="0" ref="H13:H19">C13-D13</f>
        <v>0</v>
      </c>
    </row>
    <row r="14" spans="1:8" ht="19.5" customHeight="1">
      <c r="A14" s="35">
        <v>2</v>
      </c>
      <c r="B14" s="36" t="s">
        <v>32</v>
      </c>
      <c r="C14" s="37">
        <v>330289000</v>
      </c>
      <c r="D14" s="37">
        <v>330289000</v>
      </c>
      <c r="E14" s="32"/>
      <c r="F14" s="32"/>
      <c r="G14" s="32"/>
      <c r="H14" s="39">
        <f t="shared" si="0"/>
        <v>0</v>
      </c>
    </row>
    <row r="15" spans="1:8" ht="19.5" customHeight="1">
      <c r="A15" s="35">
        <v>3</v>
      </c>
      <c r="B15" s="36" t="s">
        <v>42</v>
      </c>
      <c r="C15" s="37">
        <v>20592000</v>
      </c>
      <c r="D15" s="37">
        <v>20592000</v>
      </c>
      <c r="E15" s="32"/>
      <c r="F15" s="32"/>
      <c r="G15" s="32"/>
      <c r="H15" s="39">
        <f t="shared" si="0"/>
        <v>0</v>
      </c>
    </row>
    <row r="16" spans="1:8" ht="19.5" customHeight="1">
      <c r="A16" s="35">
        <v>4</v>
      </c>
      <c r="B16" s="36" t="s">
        <v>43</v>
      </c>
      <c r="C16" s="37">
        <v>11502000</v>
      </c>
      <c r="D16" s="37">
        <v>11502000</v>
      </c>
      <c r="E16" s="32"/>
      <c r="F16" s="32"/>
      <c r="G16" s="32"/>
      <c r="H16" s="39">
        <f t="shared" si="0"/>
        <v>0</v>
      </c>
    </row>
    <row r="17" spans="1:8" ht="19.5" customHeight="1">
      <c r="A17" s="35">
        <v>5</v>
      </c>
      <c r="B17" s="36" t="s">
        <v>44</v>
      </c>
      <c r="C17" s="37">
        <v>226474</v>
      </c>
      <c r="D17" s="37">
        <v>226474</v>
      </c>
      <c r="E17" s="32"/>
      <c r="F17" s="32"/>
      <c r="G17" s="32"/>
      <c r="H17" s="39">
        <f t="shared" si="0"/>
        <v>0</v>
      </c>
    </row>
    <row r="18" spans="1:8" ht="39" customHeight="1">
      <c r="A18" s="29" t="s">
        <v>3</v>
      </c>
      <c r="B18" s="41" t="s">
        <v>33</v>
      </c>
      <c r="C18" s="31">
        <f>C20+C21</f>
        <v>773073823</v>
      </c>
      <c r="D18" s="31">
        <f>D20+D21</f>
        <v>769824525</v>
      </c>
      <c r="E18" s="42">
        <f>E19</f>
        <v>422337991</v>
      </c>
      <c r="F18" s="42">
        <f>F19</f>
        <v>347486534</v>
      </c>
      <c r="G18" s="42"/>
      <c r="H18" s="34">
        <f t="shared" si="0"/>
        <v>3249298</v>
      </c>
    </row>
    <row r="19" spans="1:8" ht="19.5" customHeight="1">
      <c r="A19" s="29" t="s">
        <v>1</v>
      </c>
      <c r="B19" s="30" t="s">
        <v>34</v>
      </c>
      <c r="C19" s="31">
        <f>C20+C21</f>
        <v>773073823</v>
      </c>
      <c r="D19" s="31">
        <f>D20+D21</f>
        <v>769824525</v>
      </c>
      <c r="E19" s="31">
        <f>E20+E21+E22+E23+E24+E25+E26</f>
        <v>422337991</v>
      </c>
      <c r="F19" s="31">
        <f>F20+F21+F22+F23+F24+F25+F26</f>
        <v>347486534</v>
      </c>
      <c r="G19" s="31"/>
      <c r="H19" s="31">
        <f t="shared" si="0"/>
        <v>3249298</v>
      </c>
    </row>
    <row r="20" spans="1:8" ht="19.5" customHeight="1">
      <c r="A20" s="35" t="s">
        <v>1</v>
      </c>
      <c r="B20" s="43" t="s">
        <v>13</v>
      </c>
      <c r="C20" s="37">
        <f>D20</f>
        <v>280703029</v>
      </c>
      <c r="D20" s="37">
        <f>E20+F20</f>
        <v>280703029</v>
      </c>
      <c r="E20" s="32"/>
      <c r="F20" s="32">
        <v>280703029</v>
      </c>
      <c r="G20" s="32"/>
      <c r="H20" s="31"/>
    </row>
    <row r="21" spans="1:8" ht="19.5" customHeight="1">
      <c r="A21" s="35" t="s">
        <v>2</v>
      </c>
      <c r="B21" s="36" t="s">
        <v>5</v>
      </c>
      <c r="C21" s="37">
        <f>C22+C23+C24+C25+C26</f>
        <v>492370794</v>
      </c>
      <c r="D21" s="37">
        <f>D22+D23+D24+D25+D26</f>
        <v>489121496</v>
      </c>
      <c r="E21" s="32"/>
      <c r="F21" s="32"/>
      <c r="G21" s="32"/>
      <c r="H21" s="31"/>
    </row>
    <row r="22" spans="1:8" ht="19.5" customHeight="1">
      <c r="A22" s="35">
        <v>1</v>
      </c>
      <c r="B22" s="36" t="s">
        <v>35</v>
      </c>
      <c r="C22" s="37">
        <f>D22</f>
        <v>129761320</v>
      </c>
      <c r="D22" s="37">
        <f>D13+161320</f>
        <v>129761320</v>
      </c>
      <c r="E22" s="32">
        <v>112621502</v>
      </c>
      <c r="F22" s="32">
        <f>D22-E22</f>
        <v>17139818</v>
      </c>
      <c r="G22" s="32"/>
      <c r="H22" s="39">
        <f>C22-D22</f>
        <v>0</v>
      </c>
    </row>
    <row r="23" spans="1:11" ht="19.5" customHeight="1">
      <c r="A23" s="35">
        <v>2</v>
      </c>
      <c r="B23" s="36" t="s">
        <v>14</v>
      </c>
      <c r="C23" s="37">
        <f>D23</f>
        <v>330289000</v>
      </c>
      <c r="D23" s="37">
        <v>330289000</v>
      </c>
      <c r="E23" s="32">
        <v>280787248</v>
      </c>
      <c r="F23" s="32">
        <f>C23-E23</f>
        <v>49501752</v>
      </c>
      <c r="G23" s="32"/>
      <c r="H23" s="39">
        <f>C23-D23</f>
        <v>0</v>
      </c>
      <c r="K23" s="2">
        <v>489121496</v>
      </c>
    </row>
    <row r="24" spans="1:11" ht="19.5" customHeight="1">
      <c r="A24" s="35">
        <v>3</v>
      </c>
      <c r="B24" s="36" t="s">
        <v>42</v>
      </c>
      <c r="C24" s="37">
        <v>20592000</v>
      </c>
      <c r="D24" s="37">
        <v>19344241</v>
      </c>
      <c r="E24" s="32">
        <v>19344241</v>
      </c>
      <c r="F24" s="32"/>
      <c r="G24" s="32"/>
      <c r="H24" s="39">
        <f>C24-D24</f>
        <v>1247759</v>
      </c>
      <c r="K24" s="44">
        <f>K23-D21</f>
        <v>0</v>
      </c>
    </row>
    <row r="25" spans="1:8" ht="19.5" customHeight="1">
      <c r="A25" s="35">
        <v>4</v>
      </c>
      <c r="B25" s="36" t="s">
        <v>43</v>
      </c>
      <c r="C25" s="37">
        <v>11502000</v>
      </c>
      <c r="D25" s="37">
        <v>9585000</v>
      </c>
      <c r="E25" s="32">
        <f>D25</f>
        <v>9585000</v>
      </c>
      <c r="F25" s="32"/>
      <c r="G25" s="32"/>
      <c r="H25" s="39">
        <f>C25-D25</f>
        <v>1917000</v>
      </c>
    </row>
    <row r="26" spans="1:8" ht="25.5" customHeight="1">
      <c r="A26" s="35">
        <v>5</v>
      </c>
      <c r="B26" s="36" t="s">
        <v>44</v>
      </c>
      <c r="C26" s="37">
        <v>226474</v>
      </c>
      <c r="D26" s="37">
        <v>141935</v>
      </c>
      <c r="E26" s="32"/>
      <c r="F26" s="32">
        <f>D26</f>
        <v>141935</v>
      </c>
      <c r="G26" s="32"/>
      <c r="H26" s="39">
        <f>C26-D26</f>
        <v>84539</v>
      </c>
    </row>
    <row r="27" spans="1:8" ht="14.25">
      <c r="A27" s="10" t="s">
        <v>20</v>
      </c>
      <c r="B27" s="10" t="s">
        <v>4</v>
      </c>
      <c r="C27" s="11" t="s">
        <v>21</v>
      </c>
      <c r="D27" s="11" t="s">
        <v>22</v>
      </c>
      <c r="E27" s="12" t="s">
        <v>23</v>
      </c>
      <c r="F27" s="13"/>
      <c r="G27" s="14"/>
      <c r="H27" s="15" t="s">
        <v>40</v>
      </c>
    </row>
    <row r="28" spans="1:8" ht="28.5">
      <c r="A28" s="16"/>
      <c r="B28" s="16"/>
      <c r="C28" s="17"/>
      <c r="D28" s="17"/>
      <c r="E28" s="18" t="s">
        <v>24</v>
      </c>
      <c r="F28" s="19" t="s">
        <v>25</v>
      </c>
      <c r="G28" s="20" t="s">
        <v>26</v>
      </c>
      <c r="H28" s="21"/>
    </row>
    <row r="29" spans="1:8" ht="34.5" customHeight="1">
      <c r="A29" s="29" t="s">
        <v>36</v>
      </c>
      <c r="B29" s="45" t="s">
        <v>37</v>
      </c>
      <c r="C29" s="46"/>
      <c r="D29" s="46"/>
      <c r="E29" s="32"/>
      <c r="F29" s="32"/>
      <c r="G29" s="32"/>
      <c r="H29" s="47"/>
    </row>
    <row r="30" spans="1:8" ht="19.5" customHeight="1">
      <c r="A30" s="35">
        <v>1</v>
      </c>
      <c r="B30" s="36" t="s">
        <v>12</v>
      </c>
      <c r="C30" s="36"/>
      <c r="D30" s="36"/>
      <c r="E30" s="32"/>
      <c r="F30" s="32"/>
      <c r="G30" s="32"/>
      <c r="H30" s="47"/>
    </row>
    <row r="31" spans="1:8" ht="19.5" customHeight="1">
      <c r="A31" s="35">
        <v>2</v>
      </c>
      <c r="B31" s="36" t="s">
        <v>5</v>
      </c>
      <c r="C31" s="36"/>
      <c r="D31" s="36"/>
      <c r="E31" s="32"/>
      <c r="F31" s="32"/>
      <c r="G31" s="32"/>
      <c r="H31" s="47"/>
    </row>
    <row r="32" spans="1:8" ht="19.5" customHeight="1">
      <c r="A32" s="29" t="s">
        <v>2</v>
      </c>
      <c r="B32" s="45" t="s">
        <v>38</v>
      </c>
      <c r="C32" s="31">
        <v>5110520800</v>
      </c>
      <c r="D32" s="31">
        <v>5110520800</v>
      </c>
      <c r="E32" s="32"/>
      <c r="F32" s="32"/>
      <c r="G32" s="32"/>
      <c r="H32" s="47"/>
    </row>
    <row r="33" spans="1:8" ht="19.5" customHeight="1">
      <c r="A33" s="29">
        <v>1</v>
      </c>
      <c r="B33" s="30" t="s">
        <v>8</v>
      </c>
      <c r="C33" s="48">
        <v>5110520800</v>
      </c>
      <c r="D33" s="48">
        <v>5110520800</v>
      </c>
      <c r="E33" s="32"/>
      <c r="F33" s="32"/>
      <c r="G33" s="32"/>
      <c r="H33" s="47"/>
    </row>
    <row r="34" spans="1:8" ht="34.5" customHeight="1">
      <c r="A34" s="49" t="s">
        <v>6</v>
      </c>
      <c r="B34" s="50" t="s">
        <v>9</v>
      </c>
      <c r="C34" s="51">
        <v>4686000000</v>
      </c>
      <c r="D34" s="51">
        <v>4686000000</v>
      </c>
      <c r="E34" s="51"/>
      <c r="F34" s="51"/>
      <c r="G34" s="51"/>
      <c r="H34" s="47"/>
    </row>
    <row r="35" spans="1:8" ht="31.5" customHeight="1">
      <c r="A35" s="49" t="s">
        <v>7</v>
      </c>
      <c r="B35" s="50" t="s">
        <v>10</v>
      </c>
      <c r="C35" s="51">
        <v>424520800</v>
      </c>
      <c r="D35" s="51">
        <v>424520800</v>
      </c>
      <c r="E35" s="52"/>
      <c r="F35" s="52"/>
      <c r="G35" s="52"/>
      <c r="H35" s="47"/>
    </row>
    <row r="36" spans="5:7" ht="22.5" customHeight="1">
      <c r="E36" s="53" t="s">
        <v>46</v>
      </c>
      <c r="F36" s="53"/>
      <c r="G36" s="53"/>
    </row>
    <row r="37" spans="5:7" ht="22.5" customHeight="1">
      <c r="E37" s="6" t="s">
        <v>11</v>
      </c>
      <c r="F37" s="6"/>
      <c r="G37" s="6"/>
    </row>
    <row r="38" spans="5:7" ht="14.25">
      <c r="E38" s="54"/>
      <c r="F38" s="54"/>
      <c r="G38" s="54"/>
    </row>
    <row r="39" spans="5:7" ht="14.25">
      <c r="E39" s="54"/>
      <c r="F39" s="54"/>
      <c r="G39" s="54"/>
    </row>
    <row r="40" spans="5:7" ht="14.25">
      <c r="E40" s="54"/>
      <c r="F40" s="54"/>
      <c r="G40" s="54"/>
    </row>
    <row r="41" spans="5:7" ht="14.25">
      <c r="E41" s="54"/>
      <c r="F41" s="54"/>
      <c r="G41" s="54"/>
    </row>
    <row r="42" spans="5:7" ht="14.25">
      <c r="E42" s="6" t="s">
        <v>16</v>
      </c>
      <c r="F42" s="6"/>
      <c r="G42" s="6"/>
    </row>
    <row r="43" spans="5:7" ht="14.25">
      <c r="E43" s="54"/>
      <c r="F43" s="54"/>
      <c r="G43" s="54"/>
    </row>
    <row r="44" spans="5:7" ht="14.25">
      <c r="E44" s="54"/>
      <c r="F44" s="54"/>
      <c r="G44" s="54"/>
    </row>
    <row r="45" spans="5:7" ht="14.25">
      <c r="E45" s="54"/>
      <c r="F45" s="54"/>
      <c r="G45" s="54"/>
    </row>
    <row r="46" spans="2:7" ht="15">
      <c r="B46" s="4"/>
      <c r="E46" s="8"/>
      <c r="F46" s="8"/>
      <c r="G46" s="8"/>
    </row>
    <row r="47" spans="5:7" ht="15">
      <c r="E47" s="8"/>
      <c r="F47" s="8"/>
      <c r="G47" s="8"/>
    </row>
    <row r="48" spans="5:7" ht="15">
      <c r="E48" s="8"/>
      <c r="F48" s="8"/>
      <c r="G48" s="8"/>
    </row>
    <row r="49" spans="5:7" ht="15">
      <c r="E49" s="8"/>
      <c r="F49" s="8"/>
      <c r="G49" s="8"/>
    </row>
    <row r="50" spans="5:7" ht="15">
      <c r="E50" s="8"/>
      <c r="F50" s="8"/>
      <c r="G50" s="8"/>
    </row>
    <row r="51" spans="5:7" ht="14.25">
      <c r="E51" s="6"/>
      <c r="F51" s="6"/>
      <c r="G51" s="6"/>
    </row>
  </sheetData>
  <sheetProtection/>
  <mergeCells count="21">
    <mergeCell ref="H27:H28"/>
    <mergeCell ref="E37:G37"/>
    <mergeCell ref="E42:G42"/>
    <mergeCell ref="E51:G51"/>
    <mergeCell ref="F5:G5"/>
    <mergeCell ref="A6:A7"/>
    <mergeCell ref="B6:B7"/>
    <mergeCell ref="A27:A28"/>
    <mergeCell ref="B27:B28"/>
    <mergeCell ref="C27:C28"/>
    <mergeCell ref="D27:D28"/>
    <mergeCell ref="C6:C7"/>
    <mergeCell ref="D6:D7"/>
    <mergeCell ref="E6:G6"/>
    <mergeCell ref="H6:H7"/>
    <mergeCell ref="E36:G36"/>
    <mergeCell ref="E1:H1"/>
    <mergeCell ref="E2:H2"/>
    <mergeCell ref="A3:H3"/>
    <mergeCell ref="A4:H4"/>
    <mergeCell ref="E27:G27"/>
  </mergeCells>
  <printOptions/>
  <pageMargins left="0.511811023622047" right="0.511811023622047" top="0.551181102362205" bottom="0.551181102362205" header="0.31496062992126" footer="0.3149606299212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Ms Thuy</cp:lastModifiedBy>
  <cp:lastPrinted>2023-04-20T01:30:31Z</cp:lastPrinted>
  <dcterms:created xsi:type="dcterms:W3CDTF">2012-03-15T09:20:13Z</dcterms:created>
  <dcterms:modified xsi:type="dcterms:W3CDTF">2023-04-20T01:31:48Z</dcterms:modified>
  <cp:category/>
  <cp:version/>
  <cp:contentType/>
  <cp:contentStatus/>
</cp:coreProperties>
</file>