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480" windowHeight="8340" activeTab="1"/>
  </bookViews>
  <sheets>
    <sheet name="CK DT mẫu 02" sheetId="1" r:id="rId1"/>
    <sheet name="CK QT mẫu 04" sheetId="2" r:id="rId2"/>
    <sheet name="CK DT quý, năm mẫu 03" sheetId="3" r:id="rId3"/>
  </sheets>
  <definedNames/>
  <calcPr fullCalcOnLoad="1"/>
</workbook>
</file>

<file path=xl/sharedStrings.xml><?xml version="1.0" encoding="utf-8"?>
<sst xmlns="http://schemas.openxmlformats.org/spreadsheetml/2006/main" count="1004" uniqueCount="167">
  <si>
    <t>TT</t>
  </si>
  <si>
    <t>A</t>
  </si>
  <si>
    <t>I</t>
  </si>
  <si>
    <t>II</t>
  </si>
  <si>
    <t>Chỉ tiêu</t>
  </si>
  <si>
    <t>Chi thanh toán cá nhân</t>
  </si>
  <si>
    <t>Chi nghiệp vụ chuyên môn</t>
  </si>
  <si>
    <t>Chi mua sắm, sửa chữa lớn</t>
  </si>
  <si>
    <t>Chi khác</t>
  </si>
  <si>
    <t>Dự toán  được giao</t>
  </si>
  <si>
    <t xml:space="preserve">  Đơn vị tính: đồng</t>
  </si>
  <si>
    <t>Số liệu báo cáo quyết toán</t>
  </si>
  <si>
    <t>Số liệu quyết toán được duyệt</t>
  </si>
  <si>
    <t>KP tiết kiệm 10% CCTL</t>
  </si>
  <si>
    <t>a</t>
  </si>
  <si>
    <t>b</t>
  </si>
  <si>
    <t>QUYẾT TOÁN CHI NSNN</t>
  </si>
  <si>
    <t>Số TT</t>
  </si>
  <si>
    <t>TỔNG SỐ THU</t>
  </si>
  <si>
    <t>Chè nước CBCC</t>
  </si>
  <si>
    <t>Thanh toán dịch vụ công cộng</t>
  </si>
  <si>
    <t>Chi phí thuê mướn</t>
  </si>
  <si>
    <t>Thanh toán công tác phí</t>
  </si>
  <si>
    <t>Vật tư văn phòng</t>
  </si>
  <si>
    <t>Số thu phí, lệ phí</t>
  </si>
  <si>
    <t>1.1</t>
  </si>
  <si>
    <t>1.2</t>
  </si>
  <si>
    <t>Chi từ nguồn thu phí được để lại</t>
  </si>
  <si>
    <t>Chi quản lý hành chính</t>
  </si>
  <si>
    <t>Kinh phí thực hiện chế độ tự chủ</t>
  </si>
  <si>
    <t>Kinh phí không thực hiện chế độ tự chủ</t>
  </si>
  <si>
    <t>*</t>
  </si>
  <si>
    <t>Quỹ lương</t>
  </si>
  <si>
    <t>Mua sắm, sửa chữa</t>
  </si>
  <si>
    <t xml:space="preserve">QUYẾT TOÁN THU </t>
  </si>
  <si>
    <t>Thu sự nghiệp khác</t>
  </si>
  <si>
    <t>CHI TỪ NGUỒN THU ĐƯỢC ĐỂ LẠI</t>
  </si>
  <si>
    <t>Chi sự nghiệp</t>
  </si>
  <si>
    <t>Kinh phí nhiệm vụ thường xuyên</t>
  </si>
  <si>
    <t>Kinh phí nhiệm vụ không thường xuyên</t>
  </si>
  <si>
    <t>C</t>
  </si>
  <si>
    <t>Đơn vị: Triệu đồng</t>
  </si>
  <si>
    <t>SỐ THU NỘP NGÂN SÁCH NHÀ NƯỚC</t>
  </si>
  <si>
    <t>Nội dung</t>
  </si>
  <si>
    <t>Dự toán năm</t>
  </si>
  <si>
    <t>So sánh (%)</t>
  </si>
  <si>
    <t>Dự toán</t>
  </si>
  <si>
    <t>Cùng kỳ năm trước</t>
  </si>
  <si>
    <t>THỦ TRƯỞNG ĐƠN VỊ</t>
  </si>
  <si>
    <t>Số phí, lệ phí nộp NSNN</t>
  </si>
  <si>
    <t>(Dùng cho đơn vị sử dụng NSNN)</t>
  </si>
  <si>
    <t>2.1</t>
  </si>
  <si>
    <t>Chi sự nghiệp ....</t>
  </si>
  <si>
    <t>2.2</t>
  </si>
  <si>
    <t>3.1</t>
  </si>
  <si>
    <t>3.2</t>
  </si>
  <si>
    <t>........</t>
  </si>
  <si>
    <t>DỰ TOÁN CHI NSNN</t>
  </si>
  <si>
    <t>TỔNG SỐ THU, CHI, NỘP NGÂN SÁCH PHÍ, LỆ PHÍ</t>
  </si>
  <si>
    <t>TRƯỜNG MẦM NON ĐÔNG DƯ</t>
  </si>
  <si>
    <t>Chương: 622</t>
  </si>
  <si>
    <t>Học phí</t>
  </si>
  <si>
    <t>Thu khác</t>
  </si>
  <si>
    <t xml:space="preserve">                                        THỦ TRƯỞNG ĐƠN VỊ</t>
  </si>
  <si>
    <t>Chi phí nghiệp vụ chuyên môn</t>
  </si>
  <si>
    <t>Loại 070, khoản 071</t>
  </si>
  <si>
    <t>Nguyễn Thị Hoài Giang</t>
  </si>
  <si>
    <t>Thông tin, truyền tin liên lạc</t>
  </si>
  <si>
    <t>Chi vật tư văn phòng</t>
  </si>
  <si>
    <t>Ước thực hiện quý III</t>
  </si>
  <si>
    <t>Chi thanh toán khác cho cá nhân</t>
  </si>
  <si>
    <t>Sửa chữa Tài sản</t>
  </si>
  <si>
    <t>Mua sắm tài sản</t>
  </si>
  <si>
    <t>Mua tài sản vô hình</t>
  </si>
  <si>
    <t>Chi hàng hoá dịch vụ</t>
  </si>
  <si>
    <t>Chi phúc lợi tập thể</t>
  </si>
  <si>
    <t>Mua tài sản</t>
  </si>
  <si>
    <t>Tiền lương theo ngạch, bậc</t>
  </si>
  <si>
    <t>Mua chè, nước uống</t>
  </si>
  <si>
    <t>Tiền chênh lệch TT so với lương</t>
  </si>
  <si>
    <t>Tiền điện sáng</t>
  </si>
  <si>
    <t>Tiền vệ sinh môi trường</t>
  </si>
  <si>
    <t>Chi dịch vụ khác</t>
  </si>
  <si>
    <t>Tiền vật tư văn phòng khác</t>
  </si>
  <si>
    <t>Tiền tạp chí giáo dục</t>
  </si>
  <si>
    <t>Tiền mua tài liệu khác</t>
  </si>
  <si>
    <t>Thuê LĐ dọn vệ sinh</t>
  </si>
  <si>
    <t>Thuê trang phục phục vụ HN</t>
  </si>
  <si>
    <t>Mua hàng hoá phục vụ CM</t>
  </si>
  <si>
    <t>Chi khác phục vụ CM</t>
  </si>
  <si>
    <t>Tiền bồi dưỡng trực tết NĐ 2018</t>
  </si>
  <si>
    <t>Hội nghị</t>
  </si>
  <si>
    <t>Nghiệp vụ chuyên môn</t>
  </si>
  <si>
    <t>Sửa chữa tài sản phục vụ chuyên môn</t>
  </si>
  <si>
    <t>Ước thực hiện quý I</t>
  </si>
  <si>
    <t>Tiền văn phòng phẩm</t>
  </si>
  <si>
    <t>Chi mua sắm tài sản phục vụ chuyên môn</t>
  </si>
  <si>
    <t>Tiền chăm sóc bán trú</t>
  </si>
  <si>
    <t>Tiền học ngày thứ 7</t>
  </si>
  <si>
    <t>Tiền học phẩm</t>
  </si>
  <si>
    <t>Tiền TTB phục vụ bán trú</t>
  </si>
  <si>
    <t>Tiền học hè</t>
  </si>
  <si>
    <t>Mua tài sản cho chuyên môn</t>
  </si>
  <si>
    <t>Học phí (Cả tiền năm trước chuyển sang)</t>
  </si>
  <si>
    <t>Tiền học phẩm (cả tiền năm trước chuyển sang)</t>
  </si>
  <si>
    <t xml:space="preserve">Căn cứ Nghị định số 163/2016/NĐ_CP ngày 21 tháng 12 năm 2016 của Chính phủ quy định chi </t>
  </si>
  <si>
    <t>tiết thi hành một số điều của luật ngân sách nhà nước</t>
  </si>
  <si>
    <t>Căn cứ Thông tư số 90/2018/TT-BTC ngày 28 tháng 9 năm 2018 của Bộ Tài chính sửa đổi, bổ sung</t>
  </si>
  <si>
    <t>một số điều của Thông tư số 61/2017-TT-BTC ngày 15 tháng 6 năm 2017 của Bộ Tài chính hướng</t>
  </si>
  <si>
    <t>dẫn về công khai ngân sách đối với đơn vịdự toán ngân sách, tổ chức được ngân sách nhà nước</t>
  </si>
  <si>
    <t>hỗ trợ  sau:</t>
  </si>
  <si>
    <t>CỘNG HOÀ XÃ HỘI CHỦ NGHĨA VIỆT NAM</t>
  </si>
  <si>
    <t>Độc lập - Tự do - Hạnh phúc</t>
  </si>
  <si>
    <t>Biểu số 02</t>
  </si>
  <si>
    <t>(Ban hành kèm theo TT số 90/2018/TT-BTC ngày 28/9/2018 của BTC)</t>
  </si>
  <si>
    <t>Biểu số 04</t>
  </si>
  <si>
    <t>Chênh lệch</t>
  </si>
  <si>
    <t>Số quyết toán đươch duyệt chi tiết từng đơn vị trực thuộc(nếu có)</t>
  </si>
  <si>
    <t xml:space="preserve">Chi thanh toán cá nhân </t>
  </si>
  <si>
    <t xml:space="preserve"> DỰ TOÁN BỔ SUNG THU - CHI NSNN NĂM 2020</t>
  </si>
  <si>
    <t xml:space="preserve">Tiền nước </t>
  </si>
  <si>
    <t>Mua sắm tài sản phục vụ CM</t>
  </si>
  <si>
    <t>Chi thuê mướn</t>
  </si>
  <si>
    <t xml:space="preserve"> CÔNG KHAI THỰC HIỆN DỰ TOÁN THU - CHI NGÂN SÁCH 6 THÁNG NĂM 2020</t>
  </si>
  <si>
    <t>Ước thực hiện 6 tháng năm 2020</t>
  </si>
  <si>
    <t>Ngày 7 tháng 7 năm 2020</t>
  </si>
  <si>
    <t xml:space="preserve"> ĐIỀU CHỈNH GIẢM DỰ TOÁN BỔ SUNG THU - CHI NSNN NĂM 2020</t>
  </si>
  <si>
    <t>(Kèm theo Quyết định số  91B /QĐ- MNĐD ngày  14 /7/2020 của Trường Mầm non Đông Dư)</t>
  </si>
  <si>
    <t xml:space="preserve">  DỰ TOÁN BỔ SUNG THU - CHI NSNN NĂM 2020</t>
  </si>
  <si>
    <t xml:space="preserve"> CÔNG KHAI THỰC HIỆN DỰ TOÁN THU - CHI NGÂN SÁCH QUÝ III NĂM 2020</t>
  </si>
  <si>
    <t>Ngày 6 tháng 10  năm 2020</t>
  </si>
  <si>
    <t>Ước thực hiện quý IV</t>
  </si>
  <si>
    <t xml:space="preserve"> CÔNG KHAI THỰC HIỆN DỰ TOÁN THU - CHI NGÂN SÁCH QUÝ IV NĂM 2020</t>
  </si>
  <si>
    <t>Ngày 7 tháng 01 năm 2021</t>
  </si>
  <si>
    <t>Nguyễn Thị Phương Anh</t>
  </si>
  <si>
    <t xml:space="preserve"> CÔNG KHAI THỰC HIỆN DỰ TOÁN THU - CHI NGÂN SÁCH  NĂM 2020</t>
  </si>
  <si>
    <t>Ước thực hiện năm 2020</t>
  </si>
  <si>
    <t>Ngày       tháng       năm 2021</t>
  </si>
  <si>
    <t>(Kèm theo Quyết định số 189/QĐ- MNĐD ngày 26 /12/2020 của Trường Mầm non Đông Dư)</t>
  </si>
  <si>
    <t>(Kèm theo Quyết định số 186/QĐ- MNĐD ngày 17 /12/2020 của Trường Mầm non Đông Dư)</t>
  </si>
  <si>
    <t>(Kèm theo Quyết định số 142 /QĐ- MNĐD ngày 9 /10/2020 của Trường Mầm non Đông Dư)</t>
  </si>
  <si>
    <t xml:space="preserve">                                                                             Ngày 30  tháng 12 năm 2019</t>
  </si>
  <si>
    <t xml:space="preserve">                               Nguyễn Thị Hoài Giang</t>
  </si>
  <si>
    <t>(Kèm theo Quyết định số  65 /QĐ- MNĐD ngày 30/ 12/2019 của Trường Mầm non Đông Dư)</t>
  </si>
  <si>
    <t>(Kèm theo Quyết định số  37 /QĐ- MNĐD ngày 10/03/2020 của Trường Mầm non Đông Dư)</t>
  </si>
  <si>
    <t xml:space="preserve">                                                                             Ngày  10 tháng  03 năm 2020</t>
  </si>
  <si>
    <t xml:space="preserve">                                                                             Ngày  14 tháng  7 năm 2020</t>
  </si>
  <si>
    <t>(Kèm theo Quyết định số 130/QĐ- MNĐD ngày 29 /9/2020 của Trường Mầm non Đông Dư)</t>
  </si>
  <si>
    <t xml:space="preserve">                                                                             Ngày 29 tháng 9 năm 2020</t>
  </si>
  <si>
    <t xml:space="preserve">                                                                             Ngày 09 tháng 10 năm 2020</t>
  </si>
  <si>
    <t xml:space="preserve">                                                                             Ngày 17 tháng 12 năm 2020</t>
  </si>
  <si>
    <t xml:space="preserve">                                                                             Ngày 26 tháng 12 năm 2020</t>
  </si>
  <si>
    <t xml:space="preserve">                                    Nguyễn Thị Phương Anh</t>
  </si>
  <si>
    <t xml:space="preserve"> DỰ TOÁN THU - CHI NSNN NĂM 2020</t>
  </si>
  <si>
    <t>KP tiết kiệm 10% CCTL(Kể cả năm trước chuyển sang)</t>
  </si>
  <si>
    <t xml:space="preserve"> CÔNG KHAI THỰC HIỆN DỰ TOÁN THU - CHI NGÂN SÁCH QUÝ I NĂM 2020</t>
  </si>
  <si>
    <t>Ngày      tháng 4 năm 2020</t>
  </si>
  <si>
    <t>QUYẾT TOÁN THU - CHI NSNN NĂM 2020</t>
  </si>
  <si>
    <t xml:space="preserve">                               Nguyễn Thị Phương Anh</t>
  </si>
  <si>
    <t xml:space="preserve">                                                                             Ngày 19 tháng 1 năm 2021</t>
  </si>
  <si>
    <t>BÁO CÁO CÔNG KHAI THỰC HIỆN QUYẾT TOÁN THU - CHI NGÂN SÁCH  NĂM 2020</t>
  </si>
  <si>
    <t>Ngày  23   tháng  04  năm 2021</t>
  </si>
  <si>
    <t>Ngày 20 tháng 04 năm 2021</t>
  </si>
  <si>
    <t xml:space="preserve"> QUYẾT TOÁN THU - CHI NGUỒN NSNN, NGUỒN KHÁC NĂM 2020</t>
  </si>
  <si>
    <t>(Kèm theo Quyết định số 38/QĐ-MNĐD ngày 20/ 04/2021 của Trường Mầm non Đông Dư)</t>
  </si>
  <si>
    <t>(Kèm theo Quyết định số 38/QĐ-MNĐD ngày 20/ 07/2021 của Trường Mầm non Đông Dư)</t>
  </si>
  <si>
    <t>Ngày 20 tháng 07 năm 2021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</si>
</sst>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#\ ###\ ###\ ###"/>
    <numFmt numFmtId="169" formatCode="###.0\ ###\ ###\ ###"/>
    <numFmt numFmtId="170" formatCode="###,###,###,###"/>
    <numFmt numFmtId="171" formatCode="_(* #,##0.000_);_(* \(#,##0.000\);_(* &quot;-&quot;??_);_(@_)"/>
    <numFmt numFmtId="172" formatCode="_(* #,##0.0_);_(* \(#,##0.0\);_(* &quot;-&quot;??_);_(@_)"/>
    <numFmt numFmtId="173" formatCode="###,###,###,###,###"/>
    <numFmt numFmtId="174" formatCode="###,###,###,###,###.0"/>
    <numFmt numFmtId="175" formatCode="###,###,###,###,###.00"/>
    <numFmt numFmtId="176" formatCode="_(* #,##0_);_(* \(#,##0\);_(* &quot;-&quot;??_);_(@_)"/>
    <numFmt numFmtId="177" formatCode="#,##0.0"/>
    <numFmt numFmtId="178" formatCode="#\ ###\ ###\ ###\ ###"/>
  </numFmts>
  <fonts count="59">
    <font>
      <sz val="12"/>
      <name val=".VnTim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8"/>
      <name val=".VnTime"/>
      <family val="0"/>
    </font>
    <font>
      <b/>
      <sz val="11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i/>
      <sz val="12"/>
      <name val=".VnTime"/>
      <family val="0"/>
    </font>
    <font>
      <b/>
      <sz val="12"/>
      <name val=".VnTime"/>
      <family val="0"/>
    </font>
    <font>
      <b/>
      <sz val="15"/>
      <name val="Times New Roman"/>
      <family val="1"/>
    </font>
    <font>
      <i/>
      <sz val="14"/>
      <name val="Times New Roman"/>
      <family val="1"/>
    </font>
    <font>
      <sz val="14"/>
      <name val=".VnTime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.VnTime"/>
      <family val="0"/>
    </font>
    <font>
      <b/>
      <u val="single"/>
      <sz val="14"/>
      <name val="Times New Roman"/>
      <family val="1"/>
    </font>
    <font>
      <u val="single"/>
      <sz val="14"/>
      <name val=".VnTime"/>
      <family val="0"/>
    </font>
    <font>
      <b/>
      <u val="single"/>
      <sz val="13"/>
      <name val="Times New Roman"/>
      <family val="1"/>
    </font>
    <font>
      <b/>
      <i/>
      <sz val="12"/>
      <name val=".VnTime"/>
      <family val="2"/>
    </font>
    <font>
      <b/>
      <sz val="13.5"/>
      <name val="Times New Roman"/>
      <family val="1"/>
    </font>
    <font>
      <sz val="13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3" fontId="2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3" fontId="1" fillId="0" borderId="1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3" fontId="1" fillId="0" borderId="13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3" fontId="3" fillId="0" borderId="11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1" xfId="0" applyFont="1" applyBorder="1" applyAlignment="1">
      <alignment horizontal="justify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 horizontal="justify" wrapText="1"/>
    </xf>
    <xf numFmtId="0" fontId="2" fillId="0" borderId="11" xfId="0" applyFont="1" applyBorder="1" applyAlignment="1">
      <alignment horizontal="justify" wrapText="1"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3" fontId="4" fillId="0" borderId="11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Border="1" applyAlignment="1">
      <alignment wrapText="1"/>
    </xf>
    <xf numFmtId="3" fontId="16" fillId="0" borderId="11" xfId="0" applyNumberFormat="1" applyFont="1" applyBorder="1" applyAlignment="1">
      <alignment horizontal="right"/>
    </xf>
    <xf numFmtId="0" fontId="16" fillId="0" borderId="11" xfId="0" applyFont="1" applyBorder="1" applyAlignment="1">
      <alignment horizontal="justify" wrapText="1"/>
    </xf>
    <xf numFmtId="3" fontId="17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justify" wrapText="1"/>
    </xf>
    <xf numFmtId="0" fontId="17" fillId="0" borderId="11" xfId="0" applyFont="1" applyBorder="1" applyAlignment="1">
      <alignment horizontal="center"/>
    </xf>
    <xf numFmtId="0" fontId="17" fillId="0" borderId="11" xfId="0" applyFont="1" applyBorder="1" applyAlignment="1">
      <alignment wrapText="1"/>
    </xf>
    <xf numFmtId="0" fontId="15" fillId="0" borderId="11" xfId="0" applyFont="1" applyBorder="1" applyAlignment="1">
      <alignment/>
    </xf>
    <xf numFmtId="0" fontId="16" fillId="0" borderId="11" xfId="0" applyFont="1" applyBorder="1" applyAlignment="1">
      <alignment horizontal="left"/>
    </xf>
    <xf numFmtId="0" fontId="18" fillId="0" borderId="0" xfId="0" applyFont="1" applyAlignment="1">
      <alignment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 wrapText="1"/>
    </xf>
    <xf numFmtId="0" fontId="15" fillId="0" borderId="13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wrapText="1"/>
    </xf>
    <xf numFmtId="0" fontId="1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wrapText="1"/>
    </xf>
    <xf numFmtId="3" fontId="19" fillId="0" borderId="11" xfId="0" applyNumberFormat="1" applyFont="1" applyBorder="1" applyAlignment="1">
      <alignment horizontal="right"/>
    </xf>
    <xf numFmtId="0" fontId="20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21" fillId="0" borderId="10" xfId="0" applyFont="1" applyBorder="1" applyAlignment="1">
      <alignment wrapText="1"/>
    </xf>
    <xf numFmtId="3" fontId="19" fillId="0" borderId="10" xfId="0" applyNumberFormat="1" applyFont="1" applyBorder="1" applyAlignment="1">
      <alignment horizontal="right"/>
    </xf>
    <xf numFmtId="3" fontId="1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 wrapText="1"/>
    </xf>
    <xf numFmtId="3" fontId="1" fillId="0" borderId="11" xfId="0" applyNumberFormat="1" applyFont="1" applyBorder="1" applyAlignment="1">
      <alignment wrapText="1"/>
    </xf>
    <xf numFmtId="3" fontId="2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176" fontId="0" fillId="0" borderId="11" xfId="42" applyNumberFormat="1" applyFont="1" applyBorder="1" applyAlignment="1">
      <alignment/>
    </xf>
    <xf numFmtId="176" fontId="0" fillId="0" borderId="11" xfId="42" applyNumberFormat="1" applyFont="1" applyBorder="1" applyAlignment="1">
      <alignment/>
    </xf>
    <xf numFmtId="177" fontId="2" fillId="0" borderId="11" xfId="0" applyNumberFormat="1" applyFont="1" applyBorder="1" applyAlignment="1">
      <alignment horizontal="right"/>
    </xf>
    <xf numFmtId="177" fontId="2" fillId="0" borderId="10" xfId="0" applyNumberFormat="1" applyFont="1" applyBorder="1" applyAlignment="1">
      <alignment horizontal="right"/>
    </xf>
    <xf numFmtId="177" fontId="1" fillId="0" borderId="11" xfId="0" applyNumberFormat="1" applyFont="1" applyBorder="1" applyAlignment="1">
      <alignment horizontal="right"/>
    </xf>
    <xf numFmtId="3" fontId="16" fillId="0" borderId="13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76" fontId="1" fillId="0" borderId="11" xfId="42" applyNumberFormat="1" applyFont="1" applyBorder="1" applyAlignment="1">
      <alignment wrapText="1"/>
    </xf>
    <xf numFmtId="0" fontId="3" fillId="0" borderId="11" xfId="0" applyFont="1" applyBorder="1" applyAlignment="1">
      <alignment horizontal="justify" wrapText="1"/>
    </xf>
    <xf numFmtId="176" fontId="3" fillId="0" borderId="11" xfId="42" applyNumberFormat="1" applyFont="1" applyBorder="1" applyAlignment="1">
      <alignment wrapText="1"/>
    </xf>
    <xf numFmtId="3" fontId="3" fillId="0" borderId="11" xfId="0" applyNumberFormat="1" applyFont="1" applyBorder="1" applyAlignment="1">
      <alignment wrapText="1"/>
    </xf>
    <xf numFmtId="176" fontId="22" fillId="0" borderId="11" xfId="0" applyNumberFormat="1" applyFont="1" applyBorder="1" applyAlignment="1">
      <alignment/>
    </xf>
    <xf numFmtId="176" fontId="0" fillId="0" borderId="13" xfId="42" applyNumberFormat="1" applyFont="1" applyBorder="1" applyAlignment="1">
      <alignment/>
    </xf>
    <xf numFmtId="177" fontId="1" fillId="0" borderId="13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0" fontId="23" fillId="0" borderId="10" xfId="0" applyFont="1" applyBorder="1" applyAlignment="1">
      <alignment horizontal="center"/>
    </xf>
    <xf numFmtId="178" fontId="24" fillId="0" borderId="10" xfId="0" applyNumberFormat="1" applyFont="1" applyBorder="1" applyAlignment="1">
      <alignment/>
    </xf>
    <xf numFmtId="0" fontId="23" fillId="0" borderId="11" xfId="0" applyFont="1" applyBorder="1" applyAlignment="1">
      <alignment horizontal="center"/>
    </xf>
    <xf numFmtId="0" fontId="0" fillId="0" borderId="14" xfId="0" applyBorder="1" applyAlignment="1">
      <alignment/>
    </xf>
    <xf numFmtId="176" fontId="12" fillId="0" borderId="11" xfId="42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16" fillId="0" borderId="0" xfId="0" applyNumberFormat="1" applyFont="1" applyBorder="1" applyAlignment="1">
      <alignment horizontal="right"/>
    </xf>
    <xf numFmtId="0" fontId="16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21" fillId="0" borderId="10" xfId="0" applyFont="1" applyBorder="1" applyAlignment="1">
      <alignment horizontal="left" vertical="center" wrapText="1"/>
    </xf>
    <xf numFmtId="176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178" fontId="24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76" fontId="12" fillId="0" borderId="0" xfId="42" applyNumberFormat="1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42" applyNumberFormat="1" applyFont="1" applyBorder="1" applyAlignment="1">
      <alignment/>
    </xf>
    <xf numFmtId="177" fontId="1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2095500</xdr:colOff>
      <xdr:row>0</xdr:row>
      <xdr:rowOff>0</xdr:rowOff>
    </xdr:from>
    <xdr:to>
      <xdr:col>2</xdr:col>
      <xdr:colOff>600075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695575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5"/>
  <sheetViews>
    <sheetView zoomScalePageLayoutView="0" workbookViewId="0" topLeftCell="A463">
      <selection activeCell="B479" sqref="B479"/>
    </sheetView>
  </sheetViews>
  <sheetFormatPr defaultColWidth="8.796875" defaultRowHeight="15"/>
  <cols>
    <col min="1" max="1" width="8.3984375" style="0" customWidth="1"/>
    <col min="2" max="2" width="52.59765625" style="0" customWidth="1"/>
    <col min="3" max="3" width="25.69921875" style="0" customWidth="1"/>
    <col min="5" max="6" width="13.59765625" style="0" customWidth="1"/>
  </cols>
  <sheetData>
    <row r="1" spans="1:3" ht="23.25" customHeight="1">
      <c r="A1" s="36" t="s">
        <v>59</v>
      </c>
      <c r="B1" s="36"/>
      <c r="C1" s="32" t="s">
        <v>113</v>
      </c>
    </row>
    <row r="2" spans="1:3" ht="25.5" customHeight="1">
      <c r="A2" s="16" t="s">
        <v>60</v>
      </c>
      <c r="B2" s="16"/>
      <c r="C2" s="25" t="s">
        <v>114</v>
      </c>
    </row>
    <row r="3" spans="1:3" ht="25.5" customHeight="1">
      <c r="A3" s="16"/>
      <c r="B3" s="34"/>
      <c r="C3" s="25"/>
    </row>
    <row r="4" spans="1:3" ht="22.5" customHeight="1">
      <c r="A4" s="153" t="s">
        <v>153</v>
      </c>
      <c r="B4" s="153"/>
      <c r="C4" s="153"/>
    </row>
    <row r="5" spans="1:7" ht="21" customHeight="1">
      <c r="A5" s="151" t="s">
        <v>143</v>
      </c>
      <c r="B5" s="151"/>
      <c r="C5" s="151"/>
      <c r="D5" s="35"/>
      <c r="E5" s="35"/>
      <c r="F5" s="35"/>
      <c r="G5" s="35"/>
    </row>
    <row r="6" spans="1:7" ht="21" customHeight="1">
      <c r="A6" s="50"/>
      <c r="B6" s="50"/>
      <c r="C6" s="50"/>
      <c r="D6" s="35"/>
      <c r="E6" s="35"/>
      <c r="F6" s="35"/>
      <c r="G6" s="35"/>
    </row>
    <row r="7" spans="1:3" ht="24.75" customHeight="1">
      <c r="A7" s="1"/>
      <c r="B7" s="1"/>
      <c r="C7" s="52" t="s">
        <v>10</v>
      </c>
    </row>
    <row r="8" spans="1:3" s="46" customFormat="1" ht="27.75" customHeight="1">
      <c r="A8" s="71" t="s">
        <v>0</v>
      </c>
      <c r="B8" s="71" t="s">
        <v>4</v>
      </c>
      <c r="C8" s="71" t="s">
        <v>9</v>
      </c>
    </row>
    <row r="9" spans="1:3" s="75" customFormat="1" ht="24.75" customHeight="1">
      <c r="A9" s="76" t="s">
        <v>2</v>
      </c>
      <c r="B9" s="77" t="s">
        <v>58</v>
      </c>
      <c r="C9" s="78">
        <f>C10</f>
        <v>2095215000</v>
      </c>
    </row>
    <row r="10" spans="1:3" s="46" customFormat="1" ht="24.75" customHeight="1">
      <c r="A10" s="47">
        <v>1</v>
      </c>
      <c r="B10" s="48" t="s">
        <v>24</v>
      </c>
      <c r="C10" s="49">
        <f>C11+C12</f>
        <v>2095215000</v>
      </c>
    </row>
    <row r="11" spans="1:3" s="46" customFormat="1" ht="24.75" customHeight="1">
      <c r="A11" s="53" t="s">
        <v>25</v>
      </c>
      <c r="B11" s="54" t="s">
        <v>61</v>
      </c>
      <c r="C11" s="55">
        <v>365715000</v>
      </c>
    </row>
    <row r="12" spans="1:3" s="46" customFormat="1" ht="24.75" customHeight="1">
      <c r="A12" s="53" t="s">
        <v>26</v>
      </c>
      <c r="B12" s="54" t="s">
        <v>62</v>
      </c>
      <c r="C12" s="55">
        <v>1729500000</v>
      </c>
    </row>
    <row r="13" spans="1:3" s="46" customFormat="1" ht="24.75" customHeight="1">
      <c r="A13" s="47">
        <v>2</v>
      </c>
      <c r="B13" s="48" t="s">
        <v>27</v>
      </c>
      <c r="C13" s="49">
        <f>C14</f>
        <v>2095215000</v>
      </c>
    </row>
    <row r="14" spans="1:3" s="46" customFormat="1" ht="24.75" customHeight="1">
      <c r="A14" s="53" t="s">
        <v>51</v>
      </c>
      <c r="B14" s="54" t="s">
        <v>52</v>
      </c>
      <c r="C14" s="55">
        <v>2095215000</v>
      </c>
    </row>
    <row r="15" spans="1:3" s="46" customFormat="1" ht="24.75" customHeight="1">
      <c r="A15" s="53" t="s">
        <v>14</v>
      </c>
      <c r="B15" s="54" t="s">
        <v>38</v>
      </c>
      <c r="C15" s="55">
        <v>2095215000</v>
      </c>
    </row>
    <row r="16" spans="1:3" s="46" customFormat="1" ht="24.75" customHeight="1">
      <c r="A16" s="53"/>
      <c r="B16" s="54" t="s">
        <v>5</v>
      </c>
      <c r="C16" s="55">
        <v>1592211000</v>
      </c>
    </row>
    <row r="17" spans="1:3" s="46" customFormat="1" ht="24.75" customHeight="1">
      <c r="A17" s="53"/>
      <c r="B17" s="54" t="s">
        <v>20</v>
      </c>
      <c r="C17" s="55">
        <v>120480000</v>
      </c>
    </row>
    <row r="18" spans="1:3" s="46" customFormat="1" ht="24.75" customHeight="1">
      <c r="A18" s="53"/>
      <c r="B18" s="54" t="s">
        <v>23</v>
      </c>
      <c r="C18" s="55">
        <v>56000000</v>
      </c>
    </row>
    <row r="19" spans="1:3" s="46" customFormat="1" ht="24.75" customHeight="1">
      <c r="A19" s="53"/>
      <c r="B19" s="54" t="s">
        <v>91</v>
      </c>
      <c r="C19" s="55">
        <v>24000000</v>
      </c>
    </row>
    <row r="20" spans="1:3" s="46" customFormat="1" ht="24.75" customHeight="1">
      <c r="A20" s="53"/>
      <c r="B20" s="54" t="s">
        <v>21</v>
      </c>
      <c r="C20" s="55">
        <v>30000000</v>
      </c>
    </row>
    <row r="21" spans="1:3" s="46" customFormat="1" ht="24.75" customHeight="1">
      <c r="A21" s="53"/>
      <c r="B21" s="54" t="s">
        <v>92</v>
      </c>
      <c r="C21" s="55">
        <v>233774000</v>
      </c>
    </row>
    <row r="22" spans="1:3" s="46" customFormat="1" ht="24.75" customHeight="1">
      <c r="A22" s="53"/>
      <c r="B22" s="54" t="s">
        <v>93</v>
      </c>
      <c r="C22" s="55">
        <v>34750000</v>
      </c>
    </row>
    <row r="23" spans="1:3" s="46" customFormat="1" ht="24.75" customHeight="1">
      <c r="A23" s="53"/>
      <c r="B23" s="54" t="s">
        <v>8</v>
      </c>
      <c r="C23" s="55">
        <v>4000000</v>
      </c>
    </row>
    <row r="24" spans="1:3" s="46" customFormat="1" ht="24.75" customHeight="1">
      <c r="A24" s="47">
        <v>3</v>
      </c>
      <c r="B24" s="58" t="s">
        <v>49</v>
      </c>
      <c r="C24" s="49"/>
    </row>
    <row r="25" spans="1:3" s="75" customFormat="1" ht="24.75" customHeight="1">
      <c r="A25" s="72" t="s">
        <v>3</v>
      </c>
      <c r="B25" s="73" t="s">
        <v>57</v>
      </c>
      <c r="C25" s="74">
        <f>C27+C37</f>
        <v>3943000000</v>
      </c>
    </row>
    <row r="26" spans="1:3" s="46" customFormat="1" ht="24.75" customHeight="1">
      <c r="A26" s="47">
        <v>1</v>
      </c>
      <c r="B26" s="48" t="s">
        <v>28</v>
      </c>
      <c r="C26" s="55"/>
    </row>
    <row r="27" spans="1:3" s="46" customFormat="1" ht="24.75" customHeight="1">
      <c r="A27" s="59" t="s">
        <v>25</v>
      </c>
      <c r="B27" s="60" t="s">
        <v>29</v>
      </c>
      <c r="C27" s="49">
        <f>SUM(C28:C36)</f>
        <v>3691000000</v>
      </c>
    </row>
    <row r="28" spans="1:3" s="46" customFormat="1" ht="24.75" customHeight="1">
      <c r="A28" s="53"/>
      <c r="B28" s="54" t="s">
        <v>13</v>
      </c>
      <c r="C28" s="55">
        <v>97000000</v>
      </c>
    </row>
    <row r="29" spans="1:3" s="46" customFormat="1" ht="24.75" customHeight="1">
      <c r="A29" s="53"/>
      <c r="B29" s="54" t="s">
        <v>5</v>
      </c>
      <c r="C29" s="55">
        <v>2755996000</v>
      </c>
    </row>
    <row r="30" spans="1:3" s="46" customFormat="1" ht="24.75" customHeight="1">
      <c r="A30" s="61"/>
      <c r="B30" s="62" t="s">
        <v>20</v>
      </c>
      <c r="C30" s="55">
        <v>150000000</v>
      </c>
    </row>
    <row r="31" spans="1:3" s="46" customFormat="1" ht="24.75" customHeight="1">
      <c r="A31" s="61"/>
      <c r="B31" s="62" t="s">
        <v>23</v>
      </c>
      <c r="C31" s="55">
        <v>39000000</v>
      </c>
    </row>
    <row r="32" spans="1:3" s="46" customFormat="1" ht="24.75" customHeight="1">
      <c r="A32" s="61"/>
      <c r="B32" s="62" t="s">
        <v>67</v>
      </c>
      <c r="C32" s="55">
        <v>7440000</v>
      </c>
    </row>
    <row r="33" spans="1:3" s="46" customFormat="1" ht="24.75" customHeight="1">
      <c r="A33" s="61"/>
      <c r="B33" s="62" t="s">
        <v>22</v>
      </c>
      <c r="C33" s="55">
        <v>25200000</v>
      </c>
    </row>
    <row r="34" spans="1:3" s="46" customFormat="1" ht="24.75" customHeight="1">
      <c r="A34" s="53"/>
      <c r="B34" s="54" t="s">
        <v>6</v>
      </c>
      <c r="C34" s="55">
        <v>437364000</v>
      </c>
    </row>
    <row r="35" spans="1:3" s="46" customFormat="1" ht="24.75" customHeight="1">
      <c r="A35" s="53"/>
      <c r="B35" s="54" t="s">
        <v>7</v>
      </c>
      <c r="C35" s="55">
        <v>149000000</v>
      </c>
    </row>
    <row r="36" spans="1:3" s="63" customFormat="1" ht="24.75" customHeight="1">
      <c r="A36" s="53"/>
      <c r="B36" s="54" t="s">
        <v>8</v>
      </c>
      <c r="C36" s="55">
        <v>30000000</v>
      </c>
    </row>
    <row r="37" spans="1:3" s="46" customFormat="1" ht="24.75" customHeight="1">
      <c r="A37" s="59" t="s">
        <v>26</v>
      </c>
      <c r="B37" s="60" t="s">
        <v>30</v>
      </c>
      <c r="C37" s="49">
        <f>C39+C40+C41</f>
        <v>252000000</v>
      </c>
    </row>
    <row r="38" spans="1:3" s="46" customFormat="1" ht="24.75" customHeight="1">
      <c r="A38" s="53" t="s">
        <v>31</v>
      </c>
      <c r="B38" s="54" t="s">
        <v>65</v>
      </c>
      <c r="C38" s="55"/>
    </row>
    <row r="39" spans="1:3" s="46" customFormat="1" ht="24.75" customHeight="1">
      <c r="A39" s="53"/>
      <c r="B39" s="54" t="s">
        <v>118</v>
      </c>
      <c r="C39" s="55">
        <v>252000000</v>
      </c>
    </row>
    <row r="40" spans="1:3" s="46" customFormat="1" ht="24.75" customHeight="1">
      <c r="A40" s="53"/>
      <c r="B40" s="54" t="s">
        <v>96</v>
      </c>
      <c r="C40" s="55"/>
    </row>
    <row r="41" spans="1:3" s="46" customFormat="1" ht="24.75" customHeight="1">
      <c r="A41" s="53"/>
      <c r="B41" s="54" t="s">
        <v>64</v>
      </c>
      <c r="C41" s="55"/>
    </row>
    <row r="42" spans="1:3" s="46" customFormat="1" ht="24.75" customHeight="1">
      <c r="A42" s="64"/>
      <c r="B42" s="65" t="s">
        <v>56</v>
      </c>
      <c r="C42" s="66"/>
    </row>
    <row r="43" spans="1:3" s="46" customFormat="1" ht="24.75" customHeight="1">
      <c r="A43" s="64"/>
      <c r="B43" s="65" t="s">
        <v>56</v>
      </c>
      <c r="C43" s="66"/>
    </row>
    <row r="44" spans="1:2" s="46" customFormat="1" ht="25.5" customHeight="1">
      <c r="A44" s="67"/>
      <c r="B44" s="68"/>
    </row>
    <row r="45" spans="2:5" s="46" customFormat="1" ht="18">
      <c r="B45" s="51" t="s">
        <v>141</v>
      </c>
      <c r="C45" s="51"/>
      <c r="D45" s="69"/>
      <c r="E45" s="69"/>
    </row>
    <row r="46" spans="2:5" s="46" customFormat="1" ht="21.75" customHeight="1">
      <c r="B46" s="152" t="s">
        <v>63</v>
      </c>
      <c r="C46" s="152"/>
      <c r="D46" s="70"/>
      <c r="E46" s="70"/>
    </row>
    <row r="47" spans="2:5" s="46" customFormat="1" ht="21.75" customHeight="1">
      <c r="B47" s="17"/>
      <c r="C47" s="17"/>
      <c r="D47" s="70"/>
      <c r="E47" s="70"/>
    </row>
    <row r="48" spans="2:5" s="46" customFormat="1" ht="21.75" customHeight="1">
      <c r="B48" s="17"/>
      <c r="C48" s="17"/>
      <c r="D48" s="70"/>
      <c r="E48" s="70"/>
    </row>
    <row r="49" spans="2:5" s="46" customFormat="1" ht="21.75" customHeight="1">
      <c r="B49" s="17"/>
      <c r="C49" s="17"/>
      <c r="D49" s="70"/>
      <c r="E49" s="70"/>
    </row>
    <row r="50" spans="2:5" s="46" customFormat="1" ht="21.75" customHeight="1">
      <c r="B50" s="150" t="s">
        <v>142</v>
      </c>
      <c r="C50" s="150"/>
      <c r="D50" s="70"/>
      <c r="E50" s="70"/>
    </row>
    <row r="51" spans="2:5" s="46" customFormat="1" ht="21.75" customHeight="1">
      <c r="B51" s="17"/>
      <c r="C51" s="17"/>
      <c r="D51" s="70"/>
      <c r="E51" s="70"/>
    </row>
    <row r="52" spans="2:5" s="46" customFormat="1" ht="21.75" customHeight="1">
      <c r="B52" s="17"/>
      <c r="C52" s="17"/>
      <c r="D52" s="70"/>
      <c r="E52" s="70"/>
    </row>
    <row r="53" spans="2:5" s="46" customFormat="1" ht="21.75" customHeight="1">
      <c r="B53" s="17"/>
      <c r="C53" s="17"/>
      <c r="D53" s="70"/>
      <c r="E53" s="70"/>
    </row>
    <row r="54" spans="2:5" s="46" customFormat="1" ht="21.75" customHeight="1">
      <c r="B54" s="17"/>
      <c r="C54" s="17"/>
      <c r="D54" s="70"/>
      <c r="E54" s="70"/>
    </row>
    <row r="55" spans="2:5" s="46" customFormat="1" ht="21.75" customHeight="1">
      <c r="B55" s="17"/>
      <c r="C55" s="17"/>
      <c r="D55" s="70"/>
      <c r="E55" s="70"/>
    </row>
    <row r="56" spans="2:5" s="46" customFormat="1" ht="21.75" customHeight="1">
      <c r="B56" s="17"/>
      <c r="C56" s="17"/>
      <c r="D56" s="70"/>
      <c r="E56" s="70"/>
    </row>
    <row r="57" spans="2:5" s="46" customFormat="1" ht="21.75" customHeight="1">
      <c r="B57" s="17"/>
      <c r="C57" s="17"/>
      <c r="D57" s="70"/>
      <c r="E57" s="70"/>
    </row>
    <row r="58" spans="2:5" s="46" customFormat="1" ht="21.75" customHeight="1">
      <c r="B58" s="17"/>
      <c r="C58" s="17"/>
      <c r="D58" s="70"/>
      <c r="E58" s="70"/>
    </row>
    <row r="59" spans="2:5" s="46" customFormat="1" ht="21.75" customHeight="1">
      <c r="B59" s="17"/>
      <c r="C59" s="17"/>
      <c r="D59" s="70"/>
      <c r="E59" s="70"/>
    </row>
    <row r="60" spans="2:5" s="46" customFormat="1" ht="21.75" customHeight="1">
      <c r="B60" s="17"/>
      <c r="C60" s="17"/>
      <c r="D60" s="70"/>
      <c r="E60" s="70"/>
    </row>
    <row r="61" spans="2:5" s="46" customFormat="1" ht="21.75" customHeight="1">
      <c r="B61" s="17"/>
      <c r="C61" s="17"/>
      <c r="D61" s="70"/>
      <c r="E61" s="70"/>
    </row>
    <row r="62" spans="2:5" s="46" customFormat="1" ht="21.75" customHeight="1">
      <c r="B62" s="17"/>
      <c r="C62" s="17"/>
      <c r="D62" s="70"/>
      <c r="E62" s="70"/>
    </row>
    <row r="63" spans="2:5" s="46" customFormat="1" ht="29.25" customHeight="1">
      <c r="B63" s="17"/>
      <c r="C63" s="17"/>
      <c r="D63" s="70"/>
      <c r="E63" s="70"/>
    </row>
    <row r="64" spans="2:5" s="46" customFormat="1" ht="21.75" customHeight="1">
      <c r="B64" s="17"/>
      <c r="C64" s="17"/>
      <c r="D64" s="70"/>
      <c r="E64" s="70"/>
    </row>
    <row r="65" spans="1:5" ht="17.25">
      <c r="A65" s="36" t="s">
        <v>59</v>
      </c>
      <c r="B65" s="36"/>
      <c r="C65" s="32" t="s">
        <v>113</v>
      </c>
      <c r="D65" s="1"/>
      <c r="E65" s="1"/>
    </row>
    <row r="66" spans="1:5" ht="24.75" customHeight="1">
      <c r="A66" s="16" t="s">
        <v>60</v>
      </c>
      <c r="B66" s="16"/>
      <c r="C66" s="25" t="s">
        <v>114</v>
      </c>
      <c r="D66" s="1"/>
      <c r="E66" s="1"/>
    </row>
    <row r="67" spans="1:5" ht="17.25">
      <c r="A67" s="16"/>
      <c r="B67" s="34"/>
      <c r="C67" s="25"/>
      <c r="D67" s="36"/>
      <c r="E67" s="36"/>
    </row>
    <row r="68" spans="1:3" ht="18">
      <c r="A68" s="153" t="s">
        <v>119</v>
      </c>
      <c r="B68" s="153"/>
      <c r="C68" s="153"/>
    </row>
    <row r="69" spans="1:3" ht="16.5">
      <c r="A69" s="151" t="s">
        <v>144</v>
      </c>
      <c r="B69" s="151"/>
      <c r="C69" s="151"/>
    </row>
    <row r="70" spans="1:3" ht="13.5" customHeight="1">
      <c r="A70" s="50"/>
      <c r="B70" s="50"/>
      <c r="C70" s="50"/>
    </row>
    <row r="71" spans="1:3" ht="16.5">
      <c r="A71" s="1"/>
      <c r="B71" s="1"/>
      <c r="C71" s="52" t="s">
        <v>10</v>
      </c>
    </row>
    <row r="72" spans="1:3" ht="17.25">
      <c r="A72" s="71" t="s">
        <v>0</v>
      </c>
      <c r="B72" s="71" t="s">
        <v>4</v>
      </c>
      <c r="C72" s="71" t="s">
        <v>9</v>
      </c>
    </row>
    <row r="73" spans="1:3" ht="28.5" customHeight="1">
      <c r="A73" s="76" t="s">
        <v>2</v>
      </c>
      <c r="B73" s="77" t="s">
        <v>58</v>
      </c>
      <c r="C73" s="78">
        <f>C74</f>
        <v>0</v>
      </c>
    </row>
    <row r="74" spans="1:3" ht="28.5" customHeight="1">
      <c r="A74" s="47">
        <v>1</v>
      </c>
      <c r="B74" s="48" t="s">
        <v>24</v>
      </c>
      <c r="C74" s="49">
        <f>C75+C76</f>
        <v>0</v>
      </c>
    </row>
    <row r="75" spans="1:3" ht="28.5" customHeight="1">
      <c r="A75" s="53" t="s">
        <v>25</v>
      </c>
      <c r="B75" s="54" t="s">
        <v>61</v>
      </c>
      <c r="C75" s="55"/>
    </row>
    <row r="76" spans="1:3" ht="28.5" customHeight="1">
      <c r="A76" s="53" t="s">
        <v>26</v>
      </c>
      <c r="B76" s="54" t="s">
        <v>62</v>
      </c>
      <c r="C76" s="55"/>
    </row>
    <row r="77" spans="1:3" ht="28.5" customHeight="1">
      <c r="A77" s="47">
        <v>2</v>
      </c>
      <c r="B77" s="48" t="s">
        <v>27</v>
      </c>
      <c r="C77" s="49"/>
    </row>
    <row r="78" spans="1:3" ht="28.5" customHeight="1">
      <c r="A78" s="53" t="s">
        <v>51</v>
      </c>
      <c r="B78" s="54" t="s">
        <v>52</v>
      </c>
      <c r="C78" s="55"/>
    </row>
    <row r="79" spans="1:3" ht="28.5" customHeight="1">
      <c r="A79" s="53" t="s">
        <v>14</v>
      </c>
      <c r="B79" s="54" t="s">
        <v>38</v>
      </c>
      <c r="C79" s="55"/>
    </row>
    <row r="80" spans="1:3" ht="28.5" customHeight="1">
      <c r="A80" s="53" t="s">
        <v>15</v>
      </c>
      <c r="B80" s="56" t="s">
        <v>39</v>
      </c>
      <c r="C80" s="57"/>
    </row>
    <row r="81" spans="1:3" ht="28.5" customHeight="1">
      <c r="A81" s="53" t="s">
        <v>53</v>
      </c>
      <c r="B81" s="56" t="s">
        <v>28</v>
      </c>
      <c r="C81" s="55"/>
    </row>
    <row r="82" spans="1:3" ht="28.5" customHeight="1">
      <c r="A82" s="53" t="s">
        <v>14</v>
      </c>
      <c r="B82" s="56" t="s">
        <v>29</v>
      </c>
      <c r="C82" s="55"/>
    </row>
    <row r="83" spans="1:3" ht="28.5" customHeight="1">
      <c r="A83" s="53" t="s">
        <v>15</v>
      </c>
      <c r="B83" s="56" t="s">
        <v>30</v>
      </c>
      <c r="C83" s="55"/>
    </row>
    <row r="84" spans="1:3" ht="28.5" customHeight="1">
      <c r="A84" s="47">
        <v>3</v>
      </c>
      <c r="B84" s="58" t="s">
        <v>49</v>
      </c>
      <c r="C84" s="49">
        <f>C85+C86</f>
        <v>0</v>
      </c>
    </row>
    <row r="85" spans="1:3" ht="28.5" customHeight="1">
      <c r="A85" s="53" t="s">
        <v>54</v>
      </c>
      <c r="B85" s="56" t="s">
        <v>61</v>
      </c>
      <c r="C85" s="55"/>
    </row>
    <row r="86" spans="1:3" ht="28.5" customHeight="1">
      <c r="A86" s="53" t="s">
        <v>55</v>
      </c>
      <c r="B86" s="56" t="s">
        <v>62</v>
      </c>
      <c r="C86" s="55"/>
    </row>
    <row r="87" spans="1:3" ht="28.5" customHeight="1">
      <c r="A87" s="72" t="s">
        <v>3</v>
      </c>
      <c r="B87" s="73" t="s">
        <v>57</v>
      </c>
      <c r="C87" s="74">
        <f>C100</f>
        <v>67554000</v>
      </c>
    </row>
    <row r="88" spans="1:3" ht="28.5" customHeight="1">
      <c r="A88" s="47">
        <v>1</v>
      </c>
      <c r="B88" s="48" t="s">
        <v>28</v>
      </c>
      <c r="C88" s="55"/>
    </row>
    <row r="89" spans="1:3" ht="28.5" customHeight="1">
      <c r="A89" s="59" t="s">
        <v>25</v>
      </c>
      <c r="B89" s="60" t="s">
        <v>29</v>
      </c>
      <c r="C89" s="49">
        <f>SUM(C90:C99)</f>
        <v>0</v>
      </c>
    </row>
    <row r="90" spans="1:3" ht="28.5" customHeight="1">
      <c r="A90" s="53"/>
      <c r="B90" s="54" t="s">
        <v>13</v>
      </c>
      <c r="C90" s="55"/>
    </row>
    <row r="91" spans="1:3" ht="28.5" customHeight="1">
      <c r="A91" s="53"/>
      <c r="B91" s="54" t="s">
        <v>5</v>
      </c>
      <c r="C91" s="55"/>
    </row>
    <row r="92" spans="1:3" ht="28.5" customHeight="1">
      <c r="A92" s="53"/>
      <c r="B92" s="54" t="s">
        <v>19</v>
      </c>
      <c r="C92" s="55"/>
    </row>
    <row r="93" spans="1:3" ht="28.5" customHeight="1">
      <c r="A93" s="61"/>
      <c r="B93" s="62" t="s">
        <v>20</v>
      </c>
      <c r="C93" s="55"/>
    </row>
    <row r="94" spans="1:3" ht="28.5" customHeight="1">
      <c r="A94" s="61"/>
      <c r="B94" s="62" t="s">
        <v>21</v>
      </c>
      <c r="C94" s="55"/>
    </row>
    <row r="95" spans="1:3" ht="28.5" customHeight="1">
      <c r="A95" s="61"/>
      <c r="B95" s="62" t="s">
        <v>23</v>
      </c>
      <c r="C95" s="55"/>
    </row>
    <row r="96" spans="1:3" ht="28.5" customHeight="1">
      <c r="A96" s="61"/>
      <c r="B96" s="62" t="s">
        <v>22</v>
      </c>
      <c r="C96" s="55"/>
    </row>
    <row r="97" spans="1:3" ht="28.5" customHeight="1">
      <c r="A97" s="53"/>
      <c r="B97" s="54" t="s">
        <v>6</v>
      </c>
      <c r="C97" s="55"/>
    </row>
    <row r="98" spans="1:3" ht="28.5" customHeight="1">
      <c r="A98" s="53"/>
      <c r="B98" s="54" t="s">
        <v>7</v>
      </c>
      <c r="C98" s="55"/>
    </row>
    <row r="99" spans="1:3" ht="28.5" customHeight="1">
      <c r="A99" s="53"/>
      <c r="B99" s="54" t="s">
        <v>8</v>
      </c>
      <c r="C99" s="55"/>
    </row>
    <row r="100" spans="1:3" ht="28.5" customHeight="1">
      <c r="A100" s="59" t="s">
        <v>26</v>
      </c>
      <c r="B100" s="60" t="s">
        <v>30</v>
      </c>
      <c r="C100" s="49">
        <v>67554000</v>
      </c>
    </row>
    <row r="101" spans="1:3" ht="28.5" customHeight="1">
      <c r="A101" s="53" t="s">
        <v>31</v>
      </c>
      <c r="B101" s="54" t="s">
        <v>65</v>
      </c>
      <c r="C101" s="55"/>
    </row>
    <row r="102" spans="1:3" ht="28.5" customHeight="1">
      <c r="A102" s="53"/>
      <c r="B102" s="54" t="s">
        <v>5</v>
      </c>
      <c r="C102" s="55"/>
    </row>
    <row r="103" spans="1:3" ht="28.5" customHeight="1">
      <c r="A103" s="64"/>
      <c r="B103" s="65" t="s">
        <v>64</v>
      </c>
      <c r="C103" s="89">
        <v>67554000</v>
      </c>
    </row>
    <row r="104" spans="1:3" ht="28.5" customHeight="1">
      <c r="A104" s="67"/>
      <c r="B104" s="68"/>
      <c r="C104" s="105"/>
    </row>
    <row r="105" spans="1:3" ht="18">
      <c r="A105" s="46"/>
      <c r="B105" s="51" t="s">
        <v>145</v>
      </c>
      <c r="C105" s="51"/>
    </row>
    <row r="106" spans="1:3" ht="17.25">
      <c r="A106" s="46"/>
      <c r="B106" s="152" t="s">
        <v>63</v>
      </c>
      <c r="C106" s="152"/>
    </row>
    <row r="107" spans="1:3" ht="17.25">
      <c r="A107" s="46"/>
      <c r="B107" s="17"/>
      <c r="C107" s="17"/>
    </row>
    <row r="108" spans="1:3" ht="17.25">
      <c r="A108" s="46"/>
      <c r="B108" s="17"/>
      <c r="C108" s="17"/>
    </row>
    <row r="109" spans="1:3" ht="17.25">
      <c r="A109" s="46"/>
      <c r="B109" s="17"/>
      <c r="C109" s="17"/>
    </row>
    <row r="110" spans="1:3" ht="17.25">
      <c r="A110" s="46"/>
      <c r="B110" s="17"/>
      <c r="C110" s="17"/>
    </row>
    <row r="111" spans="1:3" ht="17.25">
      <c r="A111" s="46"/>
      <c r="B111" s="150" t="s">
        <v>142</v>
      </c>
      <c r="C111" s="150"/>
    </row>
    <row r="112" spans="1:3" ht="17.25">
      <c r="A112" s="46"/>
      <c r="B112" s="17"/>
      <c r="C112" s="17"/>
    </row>
    <row r="113" spans="1:3" ht="17.25">
      <c r="A113" s="46"/>
      <c r="B113" s="17"/>
      <c r="C113" s="17"/>
    </row>
    <row r="114" spans="1:3" ht="17.25">
      <c r="A114" s="46"/>
      <c r="B114" s="17"/>
      <c r="C114" s="17"/>
    </row>
    <row r="115" spans="1:3" ht="17.25">
      <c r="A115" s="46"/>
      <c r="B115" s="17"/>
      <c r="C115" s="17"/>
    </row>
    <row r="116" spans="1:3" ht="17.25">
      <c r="A116" s="46"/>
      <c r="B116" s="17"/>
      <c r="C116" s="17"/>
    </row>
    <row r="117" spans="1:3" ht="17.25">
      <c r="A117" s="46"/>
      <c r="B117" s="17"/>
      <c r="C117" s="17"/>
    </row>
    <row r="118" spans="1:3" ht="17.25">
      <c r="A118" s="46"/>
      <c r="B118" s="17"/>
      <c r="C118" s="17"/>
    </row>
    <row r="119" spans="1:3" ht="17.25">
      <c r="A119" s="46"/>
      <c r="B119" s="17"/>
      <c r="C119" s="17"/>
    </row>
    <row r="120" spans="1:3" ht="17.25">
      <c r="A120" s="46"/>
      <c r="B120" s="17"/>
      <c r="C120" s="17"/>
    </row>
    <row r="121" spans="1:3" ht="17.25">
      <c r="A121" s="46"/>
      <c r="B121" s="17"/>
      <c r="C121" s="17"/>
    </row>
    <row r="122" spans="1:3" ht="17.25">
      <c r="A122" s="46"/>
      <c r="B122" s="17"/>
      <c r="C122" s="17"/>
    </row>
    <row r="123" spans="1:3" ht="17.25">
      <c r="A123" s="46"/>
      <c r="B123" s="17"/>
      <c r="C123" s="17"/>
    </row>
    <row r="124" spans="1:3" ht="17.25">
      <c r="A124" s="46"/>
      <c r="B124" s="17"/>
      <c r="C124" s="17"/>
    </row>
    <row r="125" spans="1:3" ht="17.25">
      <c r="A125" s="46"/>
      <c r="B125" s="17"/>
      <c r="C125" s="17"/>
    </row>
    <row r="126" spans="1:3" ht="17.25">
      <c r="A126" s="46"/>
      <c r="B126" s="17"/>
      <c r="C126" s="17"/>
    </row>
    <row r="127" spans="1:3" ht="17.25">
      <c r="A127" s="46"/>
      <c r="B127" s="17"/>
      <c r="C127" s="17"/>
    </row>
    <row r="128" spans="1:3" ht="17.25">
      <c r="A128" s="46"/>
      <c r="B128" s="17"/>
      <c r="C128" s="17"/>
    </row>
    <row r="129" spans="1:3" ht="17.25">
      <c r="A129" s="46"/>
      <c r="B129" s="17"/>
      <c r="C129" s="17"/>
    </row>
    <row r="130" spans="1:5" ht="17.25">
      <c r="A130" s="36" t="s">
        <v>59</v>
      </c>
      <c r="B130" s="36"/>
      <c r="C130" s="32" t="s">
        <v>113</v>
      </c>
      <c r="D130" s="1"/>
      <c r="E130" s="1"/>
    </row>
    <row r="131" spans="1:5" ht="24.75" customHeight="1">
      <c r="A131" s="16" t="s">
        <v>60</v>
      </c>
      <c r="B131" s="16"/>
      <c r="C131" s="25" t="s">
        <v>114</v>
      </c>
      <c r="D131" s="1"/>
      <c r="E131" s="1"/>
    </row>
    <row r="132" spans="1:5" ht="17.25">
      <c r="A132" s="16"/>
      <c r="B132" s="34"/>
      <c r="C132" s="25"/>
      <c r="D132" s="36"/>
      <c r="E132" s="36"/>
    </row>
    <row r="133" spans="1:3" ht="18">
      <c r="A133" s="153" t="s">
        <v>126</v>
      </c>
      <c r="B133" s="153"/>
      <c r="C133" s="153"/>
    </row>
    <row r="134" spans="1:3" ht="16.5">
      <c r="A134" s="151" t="s">
        <v>127</v>
      </c>
      <c r="B134" s="151"/>
      <c r="C134" s="151"/>
    </row>
    <row r="135" spans="1:3" ht="13.5" customHeight="1">
      <c r="A135" s="50"/>
      <c r="B135" s="50"/>
      <c r="C135" s="50"/>
    </row>
    <row r="136" spans="1:3" ht="16.5">
      <c r="A136" s="1"/>
      <c r="B136" s="1"/>
      <c r="C136" s="52" t="s">
        <v>10</v>
      </c>
    </row>
    <row r="137" spans="1:3" ht="17.25">
      <c r="A137" s="71" t="s">
        <v>0</v>
      </c>
      <c r="B137" s="71" t="s">
        <v>4</v>
      </c>
      <c r="C137" s="71" t="s">
        <v>9</v>
      </c>
    </row>
    <row r="138" spans="1:3" ht="39" customHeight="1">
      <c r="A138" s="76" t="s">
        <v>2</v>
      </c>
      <c r="B138" s="111" t="s">
        <v>58</v>
      </c>
      <c r="C138" s="78">
        <f>C139</f>
        <v>0</v>
      </c>
    </row>
    <row r="139" spans="1:3" ht="28.5" customHeight="1">
      <c r="A139" s="47">
        <v>1</v>
      </c>
      <c r="B139" s="48" t="s">
        <v>24</v>
      </c>
      <c r="C139" s="49">
        <f>C140+C141</f>
        <v>0</v>
      </c>
    </row>
    <row r="140" spans="1:3" ht="28.5" customHeight="1">
      <c r="A140" s="53" t="s">
        <v>25</v>
      </c>
      <c r="B140" s="54" t="s">
        <v>61</v>
      </c>
      <c r="C140" s="55"/>
    </row>
    <row r="141" spans="1:3" ht="28.5" customHeight="1">
      <c r="A141" s="53" t="s">
        <v>26</v>
      </c>
      <c r="B141" s="54" t="s">
        <v>62</v>
      </c>
      <c r="C141" s="55"/>
    </row>
    <row r="142" spans="1:3" ht="28.5" customHeight="1">
      <c r="A142" s="47">
        <v>2</v>
      </c>
      <c r="B142" s="48" t="s">
        <v>27</v>
      </c>
      <c r="C142" s="49"/>
    </row>
    <row r="143" spans="1:3" ht="28.5" customHeight="1">
      <c r="A143" s="53" t="s">
        <v>51</v>
      </c>
      <c r="B143" s="54" t="s">
        <v>52</v>
      </c>
      <c r="C143" s="55"/>
    </row>
    <row r="144" spans="1:3" ht="28.5" customHeight="1">
      <c r="A144" s="53" t="s">
        <v>14</v>
      </c>
      <c r="B144" s="54" t="s">
        <v>38</v>
      </c>
      <c r="C144" s="55"/>
    </row>
    <row r="145" spans="1:3" ht="28.5" customHeight="1">
      <c r="A145" s="53" t="s">
        <v>15</v>
      </c>
      <c r="B145" s="56" t="s">
        <v>39</v>
      </c>
      <c r="C145" s="57"/>
    </row>
    <row r="146" spans="1:3" ht="28.5" customHeight="1">
      <c r="A146" s="53" t="s">
        <v>53</v>
      </c>
      <c r="B146" s="56" t="s">
        <v>28</v>
      </c>
      <c r="C146" s="55"/>
    </row>
    <row r="147" spans="1:3" ht="28.5" customHeight="1">
      <c r="A147" s="53" t="s">
        <v>14</v>
      </c>
      <c r="B147" s="56" t="s">
        <v>29</v>
      </c>
      <c r="C147" s="55"/>
    </row>
    <row r="148" spans="1:3" ht="28.5" customHeight="1">
      <c r="A148" s="53" t="s">
        <v>15</v>
      </c>
      <c r="B148" s="56" t="s">
        <v>30</v>
      </c>
      <c r="C148" s="55"/>
    </row>
    <row r="149" spans="1:3" ht="28.5" customHeight="1">
      <c r="A149" s="47">
        <v>3</v>
      </c>
      <c r="B149" s="58" t="s">
        <v>49</v>
      </c>
      <c r="C149" s="49">
        <f>C150+C151</f>
        <v>0</v>
      </c>
    </row>
    <row r="150" spans="1:3" ht="28.5" customHeight="1">
      <c r="A150" s="53" t="s">
        <v>54</v>
      </c>
      <c r="B150" s="56" t="s">
        <v>61</v>
      </c>
      <c r="C150" s="55"/>
    </row>
    <row r="151" spans="1:3" ht="28.5" customHeight="1">
      <c r="A151" s="53" t="s">
        <v>55</v>
      </c>
      <c r="B151" s="56" t="s">
        <v>62</v>
      </c>
      <c r="C151" s="55"/>
    </row>
    <row r="152" spans="1:3" ht="28.5" customHeight="1">
      <c r="A152" s="72" t="s">
        <v>3</v>
      </c>
      <c r="B152" s="73" t="s">
        <v>57</v>
      </c>
      <c r="C152" s="74">
        <f>C154</f>
        <v>33000000</v>
      </c>
    </row>
    <row r="153" spans="1:3" ht="28.5" customHeight="1">
      <c r="A153" s="47">
        <v>1</v>
      </c>
      <c r="B153" s="48" t="s">
        <v>28</v>
      </c>
      <c r="C153" s="55"/>
    </row>
    <row r="154" spans="1:3" ht="28.5" customHeight="1">
      <c r="A154" s="59" t="s">
        <v>25</v>
      </c>
      <c r="B154" s="60" t="s">
        <v>29</v>
      </c>
      <c r="C154" s="49">
        <f>SUM(C155:C164)</f>
        <v>33000000</v>
      </c>
    </row>
    <row r="155" spans="1:3" ht="28.5" customHeight="1">
      <c r="A155" s="53"/>
      <c r="B155" s="54" t="s">
        <v>13</v>
      </c>
      <c r="C155" s="55"/>
    </row>
    <row r="156" spans="1:3" ht="28.5" customHeight="1">
      <c r="A156" s="53"/>
      <c r="B156" s="54" t="s">
        <v>5</v>
      </c>
      <c r="C156" s="55"/>
    </row>
    <row r="157" spans="1:3" ht="28.5" customHeight="1">
      <c r="A157" s="53"/>
      <c r="B157" s="54" t="s">
        <v>19</v>
      </c>
      <c r="C157" s="55"/>
    </row>
    <row r="158" spans="1:3" ht="28.5" customHeight="1">
      <c r="A158" s="61"/>
      <c r="B158" s="62" t="s">
        <v>20</v>
      </c>
      <c r="C158" s="55"/>
    </row>
    <row r="159" spans="1:3" ht="28.5" customHeight="1">
      <c r="A159" s="61"/>
      <c r="B159" s="62" t="s">
        <v>21</v>
      </c>
      <c r="C159" s="55"/>
    </row>
    <row r="160" spans="1:3" ht="28.5" customHeight="1">
      <c r="A160" s="61"/>
      <c r="B160" s="62" t="s">
        <v>23</v>
      </c>
      <c r="C160" s="55"/>
    </row>
    <row r="161" spans="1:3" ht="28.5" customHeight="1">
      <c r="A161" s="61"/>
      <c r="B161" s="62" t="s">
        <v>22</v>
      </c>
      <c r="C161" s="55"/>
    </row>
    <row r="162" spans="1:3" ht="28.5" customHeight="1">
      <c r="A162" s="53"/>
      <c r="B162" s="54" t="s">
        <v>6</v>
      </c>
      <c r="C162" s="55">
        <v>33000000</v>
      </c>
    </row>
    <row r="163" spans="1:3" ht="28.5" customHeight="1">
      <c r="A163" s="53"/>
      <c r="B163" s="54" t="s">
        <v>7</v>
      </c>
      <c r="C163" s="55"/>
    </row>
    <row r="164" spans="1:3" ht="28.5" customHeight="1">
      <c r="A164" s="53"/>
      <c r="B164" s="54" t="s">
        <v>8</v>
      </c>
      <c r="C164" s="55"/>
    </row>
    <row r="165" spans="1:3" ht="28.5" customHeight="1">
      <c r="A165" s="59" t="s">
        <v>26</v>
      </c>
      <c r="B165" s="60" t="s">
        <v>30</v>
      </c>
      <c r="C165" s="49"/>
    </row>
    <row r="166" spans="1:3" ht="28.5" customHeight="1">
      <c r="A166" s="53" t="s">
        <v>31</v>
      </c>
      <c r="B166" s="54" t="s">
        <v>65</v>
      </c>
      <c r="C166" s="55"/>
    </row>
    <row r="167" spans="1:3" ht="28.5" customHeight="1">
      <c r="A167" s="53"/>
      <c r="B167" s="54" t="s">
        <v>5</v>
      </c>
      <c r="C167" s="55"/>
    </row>
    <row r="168" spans="1:3" ht="28.5" customHeight="1">
      <c r="A168" s="64"/>
      <c r="B168" s="65" t="s">
        <v>64</v>
      </c>
      <c r="C168" s="89"/>
    </row>
    <row r="169" spans="1:3" ht="28.5" customHeight="1">
      <c r="A169" s="67"/>
      <c r="B169" s="68"/>
      <c r="C169" s="105"/>
    </row>
    <row r="170" spans="1:3" ht="18">
      <c r="A170" s="46"/>
      <c r="B170" s="51" t="s">
        <v>146</v>
      </c>
      <c r="C170" s="51"/>
    </row>
    <row r="171" spans="1:3" ht="17.25">
      <c r="A171" s="46"/>
      <c r="B171" s="152" t="s">
        <v>63</v>
      </c>
      <c r="C171" s="152"/>
    </row>
    <row r="172" spans="1:3" ht="17.25">
      <c r="A172" s="46"/>
      <c r="B172" s="17"/>
      <c r="C172" s="17"/>
    </row>
    <row r="173" spans="1:3" ht="17.25">
      <c r="A173" s="46"/>
      <c r="B173" s="17"/>
      <c r="C173" s="17"/>
    </row>
    <row r="174" spans="1:3" ht="17.25">
      <c r="A174" s="46"/>
      <c r="B174" s="17"/>
      <c r="C174" s="17"/>
    </row>
    <row r="175" spans="1:3" ht="17.25">
      <c r="A175" s="46"/>
      <c r="B175" s="17"/>
      <c r="C175" s="17"/>
    </row>
    <row r="176" spans="1:3" ht="17.25">
      <c r="A176" s="46"/>
      <c r="B176" s="150" t="s">
        <v>142</v>
      </c>
      <c r="C176" s="150"/>
    </row>
    <row r="177" spans="1:3" ht="17.25">
      <c r="A177" s="46"/>
      <c r="B177" s="17"/>
      <c r="C177" s="17"/>
    </row>
    <row r="178" spans="1:3" ht="17.25">
      <c r="A178" s="46"/>
      <c r="B178" s="17"/>
      <c r="C178" s="17"/>
    </row>
    <row r="179" spans="1:3" ht="17.25">
      <c r="A179" s="46"/>
      <c r="B179" s="17"/>
      <c r="C179" s="17"/>
    </row>
    <row r="180" spans="1:3" ht="17.25">
      <c r="A180" s="46"/>
      <c r="B180" s="17"/>
      <c r="C180" s="17"/>
    </row>
    <row r="181" spans="1:3" ht="17.25">
      <c r="A181" s="46"/>
      <c r="B181" s="17"/>
      <c r="C181" s="17"/>
    </row>
    <row r="182" spans="1:3" ht="17.25">
      <c r="A182" s="46"/>
      <c r="B182" s="17"/>
      <c r="C182" s="17"/>
    </row>
    <row r="183" spans="1:3" ht="17.25">
      <c r="A183" s="46"/>
      <c r="B183" s="17"/>
      <c r="C183" s="17"/>
    </row>
    <row r="184" spans="1:3" ht="17.25">
      <c r="A184" s="46"/>
      <c r="B184" s="17"/>
      <c r="C184" s="17"/>
    </row>
    <row r="185" spans="1:3" ht="17.25">
      <c r="A185" s="46"/>
      <c r="B185" s="17"/>
      <c r="C185" s="17"/>
    </row>
    <row r="186" spans="1:3" ht="17.25">
      <c r="A186" s="46"/>
      <c r="B186" s="17"/>
      <c r="C186" s="17"/>
    </row>
    <row r="187" spans="1:3" ht="17.25">
      <c r="A187" s="46"/>
      <c r="B187" s="17"/>
      <c r="C187" s="17"/>
    </row>
    <row r="188" spans="1:3" ht="17.25">
      <c r="A188" s="46"/>
      <c r="B188" s="17"/>
      <c r="C188" s="17"/>
    </row>
    <row r="189" spans="1:3" ht="17.25">
      <c r="A189" s="46"/>
      <c r="B189" s="17"/>
      <c r="C189" s="17"/>
    </row>
    <row r="190" spans="1:3" ht="17.25">
      <c r="A190" s="46"/>
      <c r="B190" s="17"/>
      <c r="C190" s="17"/>
    </row>
    <row r="191" spans="1:3" ht="17.25">
      <c r="A191" s="46"/>
      <c r="B191" s="17"/>
      <c r="C191" s="17"/>
    </row>
    <row r="192" spans="1:3" ht="17.25">
      <c r="A192" s="46"/>
      <c r="B192" s="17"/>
      <c r="C192" s="17"/>
    </row>
    <row r="193" spans="1:3" ht="17.25">
      <c r="A193" s="46"/>
      <c r="B193" s="17"/>
      <c r="C193" s="17"/>
    </row>
    <row r="194" spans="1:3" ht="17.25">
      <c r="A194" s="46"/>
      <c r="B194" s="17"/>
      <c r="C194" s="17"/>
    </row>
    <row r="195" spans="1:3" ht="17.25">
      <c r="A195" s="36" t="s">
        <v>59</v>
      </c>
      <c r="B195" s="36"/>
      <c r="C195" s="32" t="s">
        <v>113</v>
      </c>
    </row>
    <row r="196" spans="1:3" ht="27">
      <c r="A196" s="16" t="s">
        <v>60</v>
      </c>
      <c r="B196" s="16"/>
      <c r="C196" s="25" t="s">
        <v>114</v>
      </c>
    </row>
    <row r="197" spans="1:3" ht="17.25">
      <c r="A197" s="16"/>
      <c r="B197" s="34"/>
      <c r="C197" s="25"/>
    </row>
    <row r="198" spans="1:3" ht="18">
      <c r="A198" s="153" t="s">
        <v>126</v>
      </c>
      <c r="B198" s="153"/>
      <c r="C198" s="153"/>
    </row>
    <row r="199" spans="1:3" ht="16.5">
      <c r="A199" s="151" t="s">
        <v>147</v>
      </c>
      <c r="B199" s="151"/>
      <c r="C199" s="151"/>
    </row>
    <row r="200" spans="1:3" ht="16.5">
      <c r="A200" s="50"/>
      <c r="B200" s="50"/>
      <c r="C200" s="50"/>
    </row>
    <row r="201" spans="1:3" ht="16.5">
      <c r="A201" s="1"/>
      <c r="B201" s="1"/>
      <c r="C201" s="52" t="s">
        <v>10</v>
      </c>
    </row>
    <row r="202" spans="1:3" ht="17.25">
      <c r="A202" s="71" t="s">
        <v>0</v>
      </c>
      <c r="B202" s="71" t="s">
        <v>4</v>
      </c>
      <c r="C202" s="71" t="s">
        <v>9</v>
      </c>
    </row>
    <row r="203" spans="1:3" ht="17.25">
      <c r="A203" s="76" t="s">
        <v>2</v>
      </c>
      <c r="B203" s="111" t="s">
        <v>58</v>
      </c>
      <c r="C203" s="78">
        <f>C204</f>
        <v>0</v>
      </c>
    </row>
    <row r="204" spans="1:3" ht="17.25">
      <c r="A204" s="47">
        <v>1</v>
      </c>
      <c r="B204" s="48" t="s">
        <v>24</v>
      </c>
      <c r="C204" s="49">
        <f>C205+C206</f>
        <v>0</v>
      </c>
    </row>
    <row r="205" spans="1:3" ht="18">
      <c r="A205" s="53" t="s">
        <v>25</v>
      </c>
      <c r="B205" s="54" t="s">
        <v>61</v>
      </c>
      <c r="C205" s="55"/>
    </row>
    <row r="206" spans="1:3" ht="18">
      <c r="A206" s="53" t="s">
        <v>26</v>
      </c>
      <c r="B206" s="54" t="s">
        <v>62</v>
      </c>
      <c r="C206" s="55"/>
    </row>
    <row r="207" spans="1:3" ht="17.25">
      <c r="A207" s="47">
        <v>2</v>
      </c>
      <c r="B207" s="48" t="s">
        <v>27</v>
      </c>
      <c r="C207" s="49"/>
    </row>
    <row r="208" spans="1:3" ht="18">
      <c r="A208" s="53" t="s">
        <v>51</v>
      </c>
      <c r="B208" s="54" t="s">
        <v>52</v>
      </c>
      <c r="C208" s="55"/>
    </row>
    <row r="209" spans="1:3" ht="18">
      <c r="A209" s="53" t="s">
        <v>14</v>
      </c>
      <c r="B209" s="54" t="s">
        <v>38</v>
      </c>
      <c r="C209" s="55"/>
    </row>
    <row r="210" spans="1:3" ht="18">
      <c r="A210" s="53" t="s">
        <v>15</v>
      </c>
      <c r="B210" s="56" t="s">
        <v>39</v>
      </c>
      <c r="C210" s="57"/>
    </row>
    <row r="211" spans="1:3" ht="18">
      <c r="A211" s="53" t="s">
        <v>53</v>
      </c>
      <c r="B211" s="56" t="s">
        <v>28</v>
      </c>
      <c r="C211" s="55"/>
    </row>
    <row r="212" spans="1:3" ht="18">
      <c r="A212" s="53" t="s">
        <v>14</v>
      </c>
      <c r="B212" s="56" t="s">
        <v>29</v>
      </c>
      <c r="C212" s="55"/>
    </row>
    <row r="213" spans="1:3" ht="18">
      <c r="A213" s="53" t="s">
        <v>15</v>
      </c>
      <c r="B213" s="56" t="s">
        <v>30</v>
      </c>
      <c r="C213" s="55"/>
    </row>
    <row r="214" spans="1:3" ht="17.25">
      <c r="A214" s="47">
        <v>3</v>
      </c>
      <c r="B214" s="58" t="s">
        <v>49</v>
      </c>
      <c r="C214" s="49">
        <f>C215+C216</f>
        <v>0</v>
      </c>
    </row>
    <row r="215" spans="1:3" ht="18">
      <c r="A215" s="53" t="s">
        <v>54</v>
      </c>
      <c r="B215" s="56" t="s">
        <v>61</v>
      </c>
      <c r="C215" s="55"/>
    </row>
    <row r="216" spans="1:3" ht="18">
      <c r="A216" s="53" t="s">
        <v>55</v>
      </c>
      <c r="B216" s="56" t="s">
        <v>62</v>
      </c>
      <c r="C216" s="55"/>
    </row>
    <row r="217" spans="1:3" ht="17.25">
      <c r="A217" s="72" t="s">
        <v>3</v>
      </c>
      <c r="B217" s="73" t="s">
        <v>57</v>
      </c>
      <c r="C217" s="74">
        <f>C219</f>
        <v>16000000</v>
      </c>
    </row>
    <row r="218" spans="1:3" ht="26.25" customHeight="1">
      <c r="A218" s="47">
        <v>1</v>
      </c>
      <c r="B218" s="48" t="s">
        <v>28</v>
      </c>
      <c r="C218" s="55"/>
    </row>
    <row r="219" spans="1:3" ht="26.25" customHeight="1">
      <c r="A219" s="59" t="s">
        <v>25</v>
      </c>
      <c r="B219" s="60" t="s">
        <v>29</v>
      </c>
      <c r="C219" s="49">
        <f>SUM(C220:C229)</f>
        <v>16000000</v>
      </c>
    </row>
    <row r="220" spans="1:3" ht="26.25" customHeight="1">
      <c r="A220" s="53"/>
      <c r="B220" s="54" t="s">
        <v>13</v>
      </c>
      <c r="C220" s="55"/>
    </row>
    <row r="221" spans="1:3" ht="26.25" customHeight="1">
      <c r="A221" s="53"/>
      <c r="B221" s="54" t="s">
        <v>5</v>
      </c>
      <c r="C221" s="55"/>
    </row>
    <row r="222" spans="1:3" ht="26.25" customHeight="1">
      <c r="A222" s="53"/>
      <c r="B222" s="54" t="s">
        <v>19</v>
      </c>
      <c r="C222" s="55"/>
    </row>
    <row r="223" spans="1:3" ht="26.25" customHeight="1">
      <c r="A223" s="61"/>
      <c r="B223" s="62" t="s">
        <v>20</v>
      </c>
      <c r="C223" s="55"/>
    </row>
    <row r="224" spans="1:3" ht="26.25" customHeight="1">
      <c r="A224" s="61"/>
      <c r="B224" s="62" t="s">
        <v>21</v>
      </c>
      <c r="C224" s="55"/>
    </row>
    <row r="225" spans="1:3" ht="26.25" customHeight="1">
      <c r="A225" s="61"/>
      <c r="B225" s="62" t="s">
        <v>23</v>
      </c>
      <c r="C225" s="55"/>
    </row>
    <row r="226" spans="1:3" ht="26.25" customHeight="1">
      <c r="A226" s="61"/>
      <c r="B226" s="62" t="s">
        <v>22</v>
      </c>
      <c r="C226" s="55"/>
    </row>
    <row r="227" spans="1:3" ht="26.25" customHeight="1">
      <c r="A227" s="53"/>
      <c r="B227" s="54" t="s">
        <v>6</v>
      </c>
      <c r="C227" s="55">
        <v>16000000</v>
      </c>
    </row>
    <row r="228" spans="1:3" ht="26.25" customHeight="1">
      <c r="A228" s="53"/>
      <c r="B228" s="54" t="s">
        <v>7</v>
      </c>
      <c r="C228" s="55"/>
    </row>
    <row r="229" spans="1:3" ht="26.25" customHeight="1">
      <c r="A229" s="53"/>
      <c r="B229" s="54" t="s">
        <v>8</v>
      </c>
      <c r="C229" s="55"/>
    </row>
    <row r="230" spans="1:3" ht="26.25" customHeight="1">
      <c r="A230" s="59" t="s">
        <v>26</v>
      </c>
      <c r="B230" s="60" t="s">
        <v>30</v>
      </c>
      <c r="C230" s="49"/>
    </row>
    <row r="231" spans="1:3" ht="26.25" customHeight="1">
      <c r="A231" s="53" t="s">
        <v>31</v>
      </c>
      <c r="B231" s="54" t="s">
        <v>65</v>
      </c>
      <c r="C231" s="55"/>
    </row>
    <row r="232" spans="1:3" ht="26.25" customHeight="1">
      <c r="A232" s="53"/>
      <c r="B232" s="54" t="s">
        <v>5</v>
      </c>
      <c r="C232" s="55"/>
    </row>
    <row r="233" spans="1:3" ht="26.25" customHeight="1">
      <c r="A233" s="64"/>
      <c r="B233" s="65" t="s">
        <v>64</v>
      </c>
      <c r="C233" s="89"/>
    </row>
    <row r="234" spans="1:3" ht="26.25" customHeight="1">
      <c r="A234" s="67"/>
      <c r="B234" s="68"/>
      <c r="C234" s="105"/>
    </row>
    <row r="235" spans="1:3" ht="26.25" customHeight="1">
      <c r="A235" s="46"/>
      <c r="B235" s="51" t="s">
        <v>148</v>
      </c>
      <c r="C235" s="51"/>
    </row>
    <row r="236" spans="1:3" ht="26.25" customHeight="1">
      <c r="A236" s="46"/>
      <c r="B236" s="152" t="s">
        <v>63</v>
      </c>
      <c r="C236" s="152"/>
    </row>
    <row r="237" spans="1:3" ht="26.25" customHeight="1">
      <c r="A237" s="46"/>
      <c r="B237" s="17"/>
      <c r="C237" s="17"/>
    </row>
    <row r="238" spans="1:3" ht="26.25" customHeight="1">
      <c r="A238" s="46"/>
      <c r="B238" s="17"/>
      <c r="C238" s="17"/>
    </row>
    <row r="239" spans="1:3" ht="26.25" customHeight="1">
      <c r="A239" s="46"/>
      <c r="B239" s="17"/>
      <c r="C239" s="17"/>
    </row>
    <row r="240" spans="1:3" ht="26.25" customHeight="1">
      <c r="A240" s="46"/>
      <c r="B240" s="150" t="s">
        <v>142</v>
      </c>
      <c r="C240" s="150"/>
    </row>
    <row r="241" spans="1:3" ht="26.25" customHeight="1">
      <c r="A241" s="46"/>
      <c r="B241" s="17"/>
      <c r="C241" s="17"/>
    </row>
    <row r="242" spans="1:3" ht="26.25" customHeight="1">
      <c r="A242" s="46"/>
      <c r="B242" s="17"/>
      <c r="C242" s="17"/>
    </row>
    <row r="243" spans="1:3" ht="26.25" customHeight="1">
      <c r="A243" s="46"/>
      <c r="B243" s="17"/>
      <c r="C243" s="17"/>
    </row>
    <row r="244" spans="1:3" ht="26.25" customHeight="1">
      <c r="A244" s="46"/>
      <c r="B244" s="17"/>
      <c r="C244" s="17"/>
    </row>
    <row r="245" spans="1:3" ht="26.25" customHeight="1">
      <c r="A245" s="46"/>
      <c r="B245" s="17"/>
      <c r="C245" s="17"/>
    </row>
    <row r="246" spans="1:3" ht="26.25" customHeight="1">
      <c r="A246" s="46"/>
      <c r="B246" s="17"/>
      <c r="C246" s="17"/>
    </row>
    <row r="247" spans="1:3" ht="26.25" customHeight="1">
      <c r="A247" s="46"/>
      <c r="B247" s="17"/>
      <c r="C247" s="17"/>
    </row>
    <row r="248" spans="1:3" ht="26.25" customHeight="1">
      <c r="A248" s="46"/>
      <c r="B248" s="17"/>
      <c r="C248" s="17"/>
    </row>
    <row r="249" spans="1:3" ht="26.25" customHeight="1">
      <c r="A249" s="46"/>
      <c r="B249" s="17"/>
      <c r="C249" s="17"/>
    </row>
    <row r="250" spans="1:3" ht="26.25" customHeight="1">
      <c r="A250" s="46"/>
      <c r="B250" s="17"/>
      <c r="C250" s="17"/>
    </row>
    <row r="251" spans="1:3" ht="26.25" customHeight="1">
      <c r="A251" s="46"/>
      <c r="B251" s="17"/>
      <c r="C251" s="17"/>
    </row>
    <row r="252" spans="1:3" ht="26.25" customHeight="1">
      <c r="A252" s="46"/>
      <c r="B252" s="17"/>
      <c r="C252" s="17"/>
    </row>
    <row r="253" spans="1:3" ht="26.25" customHeight="1">
      <c r="A253" s="46"/>
      <c r="B253" s="17"/>
      <c r="C253" s="17"/>
    </row>
    <row r="254" spans="1:3" ht="26.25" customHeight="1">
      <c r="A254" s="46"/>
      <c r="B254" s="17"/>
      <c r="C254" s="17"/>
    </row>
    <row r="255" spans="1:3" ht="26.25" customHeight="1">
      <c r="A255" s="46"/>
      <c r="B255" s="17"/>
      <c r="C255" s="17"/>
    </row>
    <row r="256" spans="1:3" ht="26.25" customHeight="1">
      <c r="A256" s="46"/>
      <c r="B256" s="17"/>
      <c r="C256" s="17"/>
    </row>
    <row r="257" spans="1:3" ht="26.25" customHeight="1">
      <c r="A257" s="46"/>
      <c r="B257" s="17"/>
      <c r="C257" s="17"/>
    </row>
    <row r="258" spans="1:3" ht="26.25" customHeight="1">
      <c r="A258" s="46"/>
      <c r="B258" s="17"/>
      <c r="C258" s="17"/>
    </row>
    <row r="259" spans="1:3" ht="17.25">
      <c r="A259" s="36" t="s">
        <v>59</v>
      </c>
      <c r="B259" s="36"/>
      <c r="C259" s="32" t="s">
        <v>113</v>
      </c>
    </row>
    <row r="260" spans="1:3" ht="27">
      <c r="A260" s="16" t="s">
        <v>60</v>
      </c>
      <c r="B260" s="16"/>
      <c r="C260" s="25" t="s">
        <v>114</v>
      </c>
    </row>
    <row r="261" spans="1:3" ht="17.25">
      <c r="A261" s="16"/>
      <c r="B261" s="34"/>
      <c r="C261" s="25"/>
    </row>
    <row r="262" spans="1:3" ht="18">
      <c r="A262" s="153" t="s">
        <v>128</v>
      </c>
      <c r="B262" s="153"/>
      <c r="C262" s="153"/>
    </row>
    <row r="263" spans="1:3" ht="16.5">
      <c r="A263" s="151" t="s">
        <v>140</v>
      </c>
      <c r="B263" s="151"/>
      <c r="C263" s="151"/>
    </row>
    <row r="264" spans="1:3" ht="16.5">
      <c r="A264" s="50"/>
      <c r="B264" s="50"/>
      <c r="C264" s="50"/>
    </row>
    <row r="265" spans="1:3" ht="16.5">
      <c r="A265" s="1"/>
      <c r="B265" s="1"/>
      <c r="C265" s="52" t="s">
        <v>10</v>
      </c>
    </row>
    <row r="266" spans="1:3" ht="17.25">
      <c r="A266" s="71" t="s">
        <v>0</v>
      </c>
      <c r="B266" s="71" t="s">
        <v>4</v>
      </c>
      <c r="C266" s="71" t="s">
        <v>9</v>
      </c>
    </row>
    <row r="267" spans="1:3" ht="27" customHeight="1">
      <c r="A267" s="76" t="s">
        <v>2</v>
      </c>
      <c r="B267" s="111" t="s">
        <v>58</v>
      </c>
      <c r="C267" s="78">
        <f>C268</f>
        <v>0</v>
      </c>
    </row>
    <row r="268" spans="1:3" ht="27" customHeight="1">
      <c r="A268" s="47">
        <v>1</v>
      </c>
      <c r="B268" s="48" t="s">
        <v>24</v>
      </c>
      <c r="C268" s="49">
        <f>C269+C270</f>
        <v>0</v>
      </c>
    </row>
    <row r="269" spans="1:3" ht="27" customHeight="1">
      <c r="A269" s="53" t="s">
        <v>25</v>
      </c>
      <c r="B269" s="54" t="s">
        <v>61</v>
      </c>
      <c r="C269" s="55"/>
    </row>
    <row r="270" spans="1:3" ht="27" customHeight="1">
      <c r="A270" s="53" t="s">
        <v>26</v>
      </c>
      <c r="B270" s="54" t="s">
        <v>62</v>
      </c>
      <c r="C270" s="55"/>
    </row>
    <row r="271" spans="1:3" ht="27" customHeight="1">
      <c r="A271" s="47">
        <v>2</v>
      </c>
      <c r="B271" s="48" t="s">
        <v>27</v>
      </c>
      <c r="C271" s="49"/>
    </row>
    <row r="272" spans="1:3" ht="27" customHeight="1">
      <c r="A272" s="53" t="s">
        <v>51</v>
      </c>
      <c r="B272" s="54" t="s">
        <v>52</v>
      </c>
      <c r="C272" s="55"/>
    </row>
    <row r="273" spans="1:3" ht="27" customHeight="1">
      <c r="A273" s="53" t="s">
        <v>14</v>
      </c>
      <c r="B273" s="54" t="s">
        <v>38</v>
      </c>
      <c r="C273" s="55"/>
    </row>
    <row r="274" spans="1:3" ht="27" customHeight="1">
      <c r="A274" s="53" t="s">
        <v>15</v>
      </c>
      <c r="B274" s="56" t="s">
        <v>39</v>
      </c>
      <c r="C274" s="57"/>
    </row>
    <row r="275" spans="1:3" ht="27" customHeight="1">
      <c r="A275" s="53" t="s">
        <v>53</v>
      </c>
      <c r="B275" s="56" t="s">
        <v>28</v>
      </c>
      <c r="C275" s="55"/>
    </row>
    <row r="276" spans="1:3" ht="27" customHeight="1">
      <c r="A276" s="53" t="s">
        <v>14</v>
      </c>
      <c r="B276" s="56" t="s">
        <v>29</v>
      </c>
      <c r="C276" s="55"/>
    </row>
    <row r="277" spans="1:3" ht="27" customHeight="1">
      <c r="A277" s="53" t="s">
        <v>15</v>
      </c>
      <c r="B277" s="56" t="s">
        <v>30</v>
      </c>
      <c r="C277" s="55"/>
    </row>
    <row r="278" spans="1:3" ht="27" customHeight="1">
      <c r="A278" s="47">
        <v>3</v>
      </c>
      <c r="B278" s="58" t="s">
        <v>49</v>
      </c>
      <c r="C278" s="49">
        <f>C279+C280</f>
        <v>0</v>
      </c>
    </row>
    <row r="279" spans="1:3" ht="27" customHeight="1">
      <c r="A279" s="53" t="s">
        <v>54</v>
      </c>
      <c r="B279" s="56" t="s">
        <v>61</v>
      </c>
      <c r="C279" s="55"/>
    </row>
    <row r="280" spans="1:3" ht="27" customHeight="1">
      <c r="A280" s="53" t="s">
        <v>55</v>
      </c>
      <c r="B280" s="56" t="s">
        <v>62</v>
      </c>
      <c r="C280" s="55"/>
    </row>
    <row r="281" spans="1:3" ht="27" customHeight="1">
      <c r="A281" s="72" t="s">
        <v>3</v>
      </c>
      <c r="B281" s="73" t="s">
        <v>57</v>
      </c>
      <c r="C281" s="74">
        <f>C283</f>
        <v>0</v>
      </c>
    </row>
    <row r="282" spans="1:3" ht="27" customHeight="1">
      <c r="A282" s="47">
        <v>1</v>
      </c>
      <c r="B282" s="48" t="s">
        <v>28</v>
      </c>
      <c r="C282" s="55"/>
    </row>
    <row r="283" spans="1:3" ht="27" customHeight="1">
      <c r="A283" s="59" t="s">
        <v>25</v>
      </c>
      <c r="B283" s="60" t="s">
        <v>29</v>
      </c>
      <c r="C283" s="49">
        <f>SUM(C284:C293)</f>
        <v>0</v>
      </c>
    </row>
    <row r="284" spans="1:3" ht="27" customHeight="1">
      <c r="A284" s="53"/>
      <c r="B284" s="54" t="s">
        <v>13</v>
      </c>
      <c r="C284" s="55"/>
    </row>
    <row r="285" spans="1:3" ht="27" customHeight="1">
      <c r="A285" s="53"/>
      <c r="B285" s="54" t="s">
        <v>5</v>
      </c>
      <c r="C285" s="55"/>
    </row>
    <row r="286" spans="1:3" ht="27" customHeight="1">
      <c r="A286" s="53"/>
      <c r="B286" s="54" t="s">
        <v>19</v>
      </c>
      <c r="C286" s="55"/>
    </row>
    <row r="287" spans="1:3" ht="27" customHeight="1">
      <c r="A287" s="61"/>
      <c r="B287" s="62" t="s">
        <v>20</v>
      </c>
      <c r="C287" s="55"/>
    </row>
    <row r="288" spans="1:3" ht="27" customHeight="1">
      <c r="A288" s="61"/>
      <c r="B288" s="62" t="s">
        <v>21</v>
      </c>
      <c r="C288" s="55"/>
    </row>
    <row r="289" spans="1:3" ht="27" customHeight="1">
      <c r="A289" s="61"/>
      <c r="B289" s="62" t="s">
        <v>23</v>
      </c>
      <c r="C289" s="55"/>
    </row>
    <row r="290" spans="1:3" ht="27" customHeight="1">
      <c r="A290" s="61"/>
      <c r="B290" s="62" t="s">
        <v>22</v>
      </c>
      <c r="C290" s="55"/>
    </row>
    <row r="291" spans="1:3" ht="27" customHeight="1">
      <c r="A291" s="53"/>
      <c r="B291" s="54" t="s">
        <v>6</v>
      </c>
      <c r="C291" s="55"/>
    </row>
    <row r="292" spans="1:3" ht="27" customHeight="1">
      <c r="A292" s="53"/>
      <c r="B292" s="54" t="s">
        <v>7</v>
      </c>
      <c r="C292" s="55"/>
    </row>
    <row r="293" spans="1:3" ht="27" customHeight="1">
      <c r="A293" s="53"/>
      <c r="B293" s="54" t="s">
        <v>8</v>
      </c>
      <c r="C293" s="55"/>
    </row>
    <row r="294" spans="1:3" ht="27" customHeight="1">
      <c r="A294" s="59" t="s">
        <v>26</v>
      </c>
      <c r="B294" s="60" t="s">
        <v>30</v>
      </c>
      <c r="C294" s="49">
        <f>C297</f>
        <v>1492000</v>
      </c>
    </row>
    <row r="295" spans="1:3" ht="27" customHeight="1">
      <c r="A295" s="53" t="s">
        <v>31</v>
      </c>
      <c r="B295" s="54" t="s">
        <v>65</v>
      </c>
      <c r="C295" s="55"/>
    </row>
    <row r="296" spans="1:3" ht="27" customHeight="1">
      <c r="A296" s="53"/>
      <c r="B296" s="54" t="s">
        <v>5</v>
      </c>
      <c r="C296" s="55"/>
    </row>
    <row r="297" spans="1:3" ht="27" customHeight="1">
      <c r="A297" s="64"/>
      <c r="B297" s="65" t="s">
        <v>64</v>
      </c>
      <c r="C297" s="89">
        <v>1492000</v>
      </c>
    </row>
    <row r="298" spans="1:3" ht="18">
      <c r="A298" s="67"/>
      <c r="B298" s="68"/>
      <c r="C298" s="105"/>
    </row>
    <row r="299" spans="1:3" ht="18">
      <c r="A299" s="46"/>
      <c r="B299" s="51" t="s">
        <v>149</v>
      </c>
      <c r="C299" s="51"/>
    </row>
    <row r="300" spans="1:3" ht="17.25">
      <c r="A300" s="46"/>
      <c r="B300" s="152" t="s">
        <v>63</v>
      </c>
      <c r="C300" s="152"/>
    </row>
    <row r="301" spans="1:3" ht="17.25">
      <c r="A301" s="46"/>
      <c r="B301" s="17"/>
      <c r="C301" s="17"/>
    </row>
    <row r="302" spans="1:3" ht="17.25">
      <c r="A302" s="46"/>
      <c r="B302" s="17"/>
      <c r="C302" s="17"/>
    </row>
    <row r="303" spans="1:3" ht="17.25">
      <c r="A303" s="46"/>
      <c r="B303" s="17"/>
      <c r="C303" s="17"/>
    </row>
    <row r="304" spans="1:3" ht="17.25">
      <c r="A304" s="46"/>
      <c r="B304" s="150" t="s">
        <v>142</v>
      </c>
      <c r="C304" s="150"/>
    </row>
    <row r="305" spans="1:3" ht="17.25">
      <c r="A305" s="46"/>
      <c r="B305" s="17"/>
      <c r="C305" s="17"/>
    </row>
    <row r="306" spans="1:3" ht="17.25">
      <c r="A306" s="46"/>
      <c r="B306" s="17"/>
      <c r="C306" s="17"/>
    </row>
    <row r="307" spans="1:3" ht="17.25">
      <c r="A307" s="46"/>
      <c r="B307" s="17"/>
      <c r="C307" s="17"/>
    </row>
    <row r="308" spans="1:3" ht="17.25">
      <c r="A308" s="46"/>
      <c r="B308" s="17"/>
      <c r="C308" s="17"/>
    </row>
    <row r="309" spans="1:3" ht="17.25">
      <c r="A309" s="46"/>
      <c r="B309" s="17"/>
      <c r="C309" s="17"/>
    </row>
    <row r="310" spans="1:3" ht="17.25">
      <c r="A310" s="46"/>
      <c r="B310" s="17"/>
      <c r="C310" s="17"/>
    </row>
    <row r="311" spans="1:3" ht="17.25">
      <c r="A311" s="46"/>
      <c r="B311" s="17"/>
      <c r="C311" s="17"/>
    </row>
    <row r="312" spans="1:3" ht="17.25">
      <c r="A312" s="46"/>
      <c r="B312" s="17"/>
      <c r="C312" s="17"/>
    </row>
    <row r="313" spans="1:3" ht="17.25">
      <c r="A313" s="46"/>
      <c r="B313" s="17"/>
      <c r="C313" s="17"/>
    </row>
    <row r="314" spans="1:3" ht="17.25">
      <c r="A314" s="46"/>
      <c r="B314" s="17"/>
      <c r="C314" s="17"/>
    </row>
    <row r="315" spans="1:3" ht="17.25">
      <c r="A315" s="46"/>
      <c r="B315" s="17"/>
      <c r="C315" s="17"/>
    </row>
    <row r="316" spans="1:3" ht="17.25">
      <c r="A316" s="46"/>
      <c r="B316" s="17"/>
      <c r="C316" s="17"/>
    </row>
    <row r="317" spans="1:3" ht="17.25">
      <c r="A317" s="46"/>
      <c r="B317" s="17"/>
      <c r="C317" s="17"/>
    </row>
    <row r="318" spans="1:3" ht="17.25">
      <c r="A318" s="46"/>
      <c r="B318" s="17"/>
      <c r="C318" s="17"/>
    </row>
    <row r="319" spans="1:3" ht="17.25">
      <c r="A319" s="46"/>
      <c r="B319" s="17"/>
      <c r="C319" s="17"/>
    </row>
    <row r="320" spans="1:3" ht="17.25">
      <c r="A320" s="46"/>
      <c r="B320" s="17"/>
      <c r="C320" s="17"/>
    </row>
    <row r="321" spans="1:3" ht="17.25">
      <c r="A321" s="46"/>
      <c r="B321" s="17"/>
      <c r="C321" s="17"/>
    </row>
    <row r="322" spans="1:3" ht="17.25">
      <c r="A322" s="46"/>
      <c r="B322" s="17"/>
      <c r="C322" s="17"/>
    </row>
    <row r="323" spans="1:3" ht="17.25">
      <c r="A323" s="46"/>
      <c r="B323" s="17"/>
      <c r="C323" s="17"/>
    </row>
    <row r="324" spans="1:3" ht="17.25">
      <c r="A324" s="46"/>
      <c r="B324" s="17"/>
      <c r="C324" s="17"/>
    </row>
    <row r="325" spans="1:3" ht="17.25">
      <c r="A325" s="46"/>
      <c r="B325" s="17"/>
      <c r="C325" s="17"/>
    </row>
    <row r="326" spans="1:3" ht="17.25">
      <c r="A326" s="46"/>
      <c r="B326" s="17"/>
      <c r="C326" s="17"/>
    </row>
    <row r="327" spans="1:3" ht="17.25">
      <c r="A327" s="36" t="s">
        <v>59</v>
      </c>
      <c r="B327" s="36"/>
      <c r="C327" s="32" t="s">
        <v>113</v>
      </c>
    </row>
    <row r="328" spans="1:3" ht="27">
      <c r="A328" s="16" t="s">
        <v>60</v>
      </c>
      <c r="B328" s="16"/>
      <c r="C328" s="25" t="s">
        <v>114</v>
      </c>
    </row>
    <row r="329" spans="1:3" ht="17.25">
      <c r="A329" s="16"/>
      <c r="B329" s="34"/>
      <c r="C329" s="25"/>
    </row>
    <row r="330" spans="1:3" ht="18">
      <c r="A330" s="153" t="s">
        <v>128</v>
      </c>
      <c r="B330" s="153"/>
      <c r="C330" s="153"/>
    </row>
    <row r="331" spans="1:3" ht="16.5">
      <c r="A331" s="151" t="s">
        <v>139</v>
      </c>
      <c r="B331" s="151"/>
      <c r="C331" s="151"/>
    </row>
    <row r="332" spans="1:3" ht="16.5">
      <c r="A332" s="50"/>
      <c r="B332" s="50"/>
      <c r="C332" s="50"/>
    </row>
    <row r="333" spans="1:3" ht="16.5">
      <c r="A333" s="1"/>
      <c r="B333" s="1"/>
      <c r="C333" s="52" t="s">
        <v>10</v>
      </c>
    </row>
    <row r="334" spans="1:3" ht="27.75" customHeight="1">
      <c r="A334" s="71" t="s">
        <v>0</v>
      </c>
      <c r="B334" s="71" t="s">
        <v>4</v>
      </c>
      <c r="C334" s="71" t="s">
        <v>9</v>
      </c>
    </row>
    <row r="335" spans="1:3" ht="17.25" customHeight="1">
      <c r="A335" s="76" t="s">
        <v>2</v>
      </c>
      <c r="B335" s="111" t="s">
        <v>58</v>
      </c>
      <c r="C335" s="78">
        <f>C336</f>
        <v>0</v>
      </c>
    </row>
    <row r="336" spans="1:3" ht="17.25" customHeight="1">
      <c r="A336" s="47">
        <v>1</v>
      </c>
      <c r="B336" s="48" t="s">
        <v>24</v>
      </c>
      <c r="C336" s="49">
        <f>C337+C338</f>
        <v>0</v>
      </c>
    </row>
    <row r="337" spans="1:3" ht="17.25" customHeight="1">
      <c r="A337" s="53" t="s">
        <v>25</v>
      </c>
      <c r="B337" s="54" t="s">
        <v>61</v>
      </c>
      <c r="C337" s="55"/>
    </row>
    <row r="338" spans="1:3" ht="17.25" customHeight="1">
      <c r="A338" s="53" t="s">
        <v>26</v>
      </c>
      <c r="B338" s="54" t="s">
        <v>62</v>
      </c>
      <c r="C338" s="55"/>
    </row>
    <row r="339" spans="1:3" ht="17.25" customHeight="1">
      <c r="A339" s="47">
        <v>2</v>
      </c>
      <c r="B339" s="48" t="s">
        <v>27</v>
      </c>
      <c r="C339" s="49"/>
    </row>
    <row r="340" spans="1:3" ht="17.25" customHeight="1">
      <c r="A340" s="53" t="s">
        <v>51</v>
      </c>
      <c r="B340" s="54" t="s">
        <v>52</v>
      </c>
      <c r="C340" s="55"/>
    </row>
    <row r="341" spans="1:3" ht="17.25" customHeight="1">
      <c r="A341" s="53" t="s">
        <v>14</v>
      </c>
      <c r="B341" s="54" t="s">
        <v>38</v>
      </c>
      <c r="C341" s="55"/>
    </row>
    <row r="342" spans="1:3" ht="17.25" customHeight="1">
      <c r="A342" s="53" t="s">
        <v>15</v>
      </c>
      <c r="B342" s="56" t="s">
        <v>39</v>
      </c>
      <c r="C342" s="57"/>
    </row>
    <row r="343" spans="1:3" ht="17.25" customHeight="1">
      <c r="A343" s="53" t="s">
        <v>53</v>
      </c>
      <c r="B343" s="56" t="s">
        <v>28</v>
      </c>
      <c r="C343" s="55"/>
    </row>
    <row r="344" spans="1:3" ht="17.25" customHeight="1">
      <c r="A344" s="53" t="s">
        <v>14</v>
      </c>
      <c r="B344" s="56" t="s">
        <v>29</v>
      </c>
      <c r="C344" s="55"/>
    </row>
    <row r="345" spans="1:3" ht="17.25" customHeight="1">
      <c r="A345" s="53" t="s">
        <v>15</v>
      </c>
      <c r="B345" s="56" t="s">
        <v>30</v>
      </c>
      <c r="C345" s="55"/>
    </row>
    <row r="346" spans="1:3" ht="17.25" customHeight="1">
      <c r="A346" s="47">
        <v>3</v>
      </c>
      <c r="B346" s="58" t="s">
        <v>49</v>
      </c>
      <c r="C346" s="49">
        <f>C347+C348</f>
        <v>0</v>
      </c>
    </row>
    <row r="347" spans="1:3" ht="17.25" customHeight="1">
      <c r="A347" s="53" t="s">
        <v>54</v>
      </c>
      <c r="B347" s="56" t="s">
        <v>61</v>
      </c>
      <c r="C347" s="55"/>
    </row>
    <row r="348" spans="1:3" ht="17.25" customHeight="1">
      <c r="A348" s="53" t="s">
        <v>55</v>
      </c>
      <c r="B348" s="56" t="s">
        <v>62</v>
      </c>
      <c r="C348" s="55"/>
    </row>
    <row r="349" spans="1:3" ht="17.25" customHeight="1">
      <c r="A349" s="72" t="s">
        <v>3</v>
      </c>
      <c r="B349" s="73" t="s">
        <v>57</v>
      </c>
      <c r="C349" s="74">
        <f>C351</f>
        <v>0</v>
      </c>
    </row>
    <row r="350" spans="1:3" ht="17.25" customHeight="1">
      <c r="A350" s="47">
        <v>1</v>
      </c>
      <c r="B350" s="48" t="s">
        <v>28</v>
      </c>
      <c r="C350" s="55"/>
    </row>
    <row r="351" spans="1:3" ht="17.25" customHeight="1">
      <c r="A351" s="59" t="s">
        <v>25</v>
      </c>
      <c r="B351" s="60" t="s">
        <v>29</v>
      </c>
      <c r="C351" s="49">
        <f>SUM(C352:C361)</f>
        <v>0</v>
      </c>
    </row>
    <row r="352" spans="1:3" ht="17.25" customHeight="1">
      <c r="A352" s="53"/>
      <c r="B352" s="54" t="s">
        <v>13</v>
      </c>
      <c r="C352" s="55"/>
    </row>
    <row r="353" spans="1:3" ht="17.25" customHeight="1">
      <c r="A353" s="53"/>
      <c r="B353" s="54" t="s">
        <v>5</v>
      </c>
      <c r="C353" s="55"/>
    </row>
    <row r="354" spans="1:3" ht="17.25" customHeight="1">
      <c r="A354" s="53"/>
      <c r="B354" s="54" t="s">
        <v>19</v>
      </c>
      <c r="C354" s="55"/>
    </row>
    <row r="355" spans="1:3" ht="17.25" customHeight="1">
      <c r="A355" s="61"/>
      <c r="B355" s="62" t="s">
        <v>20</v>
      </c>
      <c r="C355" s="55"/>
    </row>
    <row r="356" spans="1:3" ht="17.25" customHeight="1">
      <c r="A356" s="61"/>
      <c r="B356" s="62" t="s">
        <v>21</v>
      </c>
      <c r="C356" s="55"/>
    </row>
    <row r="357" spans="1:3" ht="17.25" customHeight="1">
      <c r="A357" s="61"/>
      <c r="B357" s="62" t="s">
        <v>23</v>
      </c>
      <c r="C357" s="55"/>
    </row>
    <row r="358" spans="1:3" ht="17.25" customHeight="1">
      <c r="A358" s="61"/>
      <c r="B358" s="62" t="s">
        <v>22</v>
      </c>
      <c r="C358" s="55"/>
    </row>
    <row r="359" spans="1:3" ht="17.25" customHeight="1">
      <c r="A359" s="53"/>
      <c r="B359" s="54" t="s">
        <v>6</v>
      </c>
      <c r="C359" s="55"/>
    </row>
    <row r="360" spans="1:3" ht="17.25" customHeight="1">
      <c r="A360" s="53"/>
      <c r="B360" s="54" t="s">
        <v>7</v>
      </c>
      <c r="C360" s="55"/>
    </row>
    <row r="361" spans="1:3" ht="17.25" customHeight="1">
      <c r="A361" s="53"/>
      <c r="B361" s="54" t="s">
        <v>8</v>
      </c>
      <c r="C361" s="55"/>
    </row>
    <row r="362" spans="1:3" ht="17.25" customHeight="1">
      <c r="A362" s="59" t="s">
        <v>26</v>
      </c>
      <c r="B362" s="60" t="s">
        <v>30</v>
      </c>
      <c r="C362" s="49">
        <f>C364+C365</f>
        <v>22647000</v>
      </c>
    </row>
    <row r="363" spans="1:3" ht="17.25" customHeight="1">
      <c r="A363" s="53" t="s">
        <v>31</v>
      </c>
      <c r="B363" s="54" t="s">
        <v>65</v>
      </c>
      <c r="C363" s="55"/>
    </row>
    <row r="364" spans="1:3" ht="17.25" customHeight="1">
      <c r="A364" s="53"/>
      <c r="B364" s="54" t="s">
        <v>5</v>
      </c>
      <c r="C364" s="55">
        <v>0</v>
      </c>
    </row>
    <row r="365" spans="1:3" ht="17.25" customHeight="1">
      <c r="A365" s="64"/>
      <c r="B365" s="65" t="s">
        <v>64</v>
      </c>
      <c r="C365" s="89">
        <v>22647000</v>
      </c>
    </row>
    <row r="366" spans="1:3" ht="18" customHeight="1">
      <c r="A366" s="67"/>
      <c r="B366" s="68"/>
      <c r="C366" s="105"/>
    </row>
    <row r="367" spans="1:3" ht="19.5" customHeight="1">
      <c r="A367" s="46"/>
      <c r="B367" s="51" t="s">
        <v>150</v>
      </c>
      <c r="C367" s="51"/>
    </row>
    <row r="368" spans="1:3" ht="18" customHeight="1">
      <c r="A368" s="46"/>
      <c r="B368" s="152" t="s">
        <v>63</v>
      </c>
      <c r="C368" s="152"/>
    </row>
    <row r="369" spans="1:3" ht="17.25">
      <c r="A369" s="36" t="s">
        <v>59</v>
      </c>
      <c r="B369" s="36"/>
      <c r="C369" s="32" t="s">
        <v>113</v>
      </c>
    </row>
    <row r="370" spans="1:3" ht="27">
      <c r="A370" s="16" t="s">
        <v>60</v>
      </c>
      <c r="B370" s="16"/>
      <c r="C370" s="25" t="s">
        <v>114</v>
      </c>
    </row>
    <row r="371" spans="1:3" ht="17.25">
      <c r="A371" s="16"/>
      <c r="B371" s="34"/>
      <c r="C371" s="25"/>
    </row>
    <row r="372" spans="1:3" ht="18">
      <c r="A372" s="153" t="s">
        <v>128</v>
      </c>
      <c r="B372" s="153"/>
      <c r="C372" s="153"/>
    </row>
    <row r="373" spans="1:3" ht="16.5">
      <c r="A373" s="151" t="s">
        <v>138</v>
      </c>
      <c r="B373" s="151"/>
      <c r="C373" s="151"/>
    </row>
    <row r="374" spans="1:3" ht="16.5">
      <c r="A374" s="50"/>
      <c r="B374" s="50"/>
      <c r="C374" s="50"/>
    </row>
    <row r="375" spans="1:3" ht="16.5">
      <c r="A375" s="1"/>
      <c r="B375" s="1"/>
      <c r="C375" s="52" t="s">
        <v>10</v>
      </c>
    </row>
    <row r="376" spans="1:3" ht="27.75" customHeight="1">
      <c r="A376" s="71" t="s">
        <v>0</v>
      </c>
      <c r="B376" s="71" t="s">
        <v>4</v>
      </c>
      <c r="C376" s="71" t="s">
        <v>9</v>
      </c>
    </row>
    <row r="377" spans="1:3" ht="27.75" customHeight="1">
      <c r="A377" s="76" t="s">
        <v>2</v>
      </c>
      <c r="B377" s="111" t="s">
        <v>58</v>
      </c>
      <c r="C377" s="78">
        <f>C378</f>
        <v>0</v>
      </c>
    </row>
    <row r="378" spans="1:3" ht="27.75" customHeight="1">
      <c r="A378" s="47">
        <v>1</v>
      </c>
      <c r="B378" s="48" t="s">
        <v>24</v>
      </c>
      <c r="C378" s="49">
        <f>C379+C380</f>
        <v>0</v>
      </c>
    </row>
    <row r="379" spans="1:3" ht="27.75" customHeight="1">
      <c r="A379" s="53" t="s">
        <v>25</v>
      </c>
      <c r="B379" s="54" t="s">
        <v>61</v>
      </c>
      <c r="C379" s="55"/>
    </row>
    <row r="380" spans="1:3" ht="27.75" customHeight="1">
      <c r="A380" s="53" t="s">
        <v>26</v>
      </c>
      <c r="B380" s="54" t="s">
        <v>62</v>
      </c>
      <c r="C380" s="55"/>
    </row>
    <row r="381" spans="1:3" ht="27.75" customHeight="1">
      <c r="A381" s="47">
        <v>2</v>
      </c>
      <c r="B381" s="48" t="s">
        <v>27</v>
      </c>
      <c r="C381" s="49"/>
    </row>
    <row r="382" spans="1:3" ht="27.75" customHeight="1">
      <c r="A382" s="53" t="s">
        <v>51</v>
      </c>
      <c r="B382" s="54" t="s">
        <v>52</v>
      </c>
      <c r="C382" s="55"/>
    </row>
    <row r="383" spans="1:3" ht="27.75" customHeight="1">
      <c r="A383" s="53" t="s">
        <v>14</v>
      </c>
      <c r="B383" s="54" t="s">
        <v>38</v>
      </c>
      <c r="C383" s="55"/>
    </row>
    <row r="384" spans="1:3" ht="27.75" customHeight="1">
      <c r="A384" s="53" t="s">
        <v>15</v>
      </c>
      <c r="B384" s="56" t="s">
        <v>39</v>
      </c>
      <c r="C384" s="57"/>
    </row>
    <row r="385" spans="1:3" ht="27.75" customHeight="1">
      <c r="A385" s="53" t="s">
        <v>53</v>
      </c>
      <c r="B385" s="56" t="s">
        <v>28</v>
      </c>
      <c r="C385" s="55"/>
    </row>
    <row r="386" spans="1:3" ht="27.75" customHeight="1">
      <c r="A386" s="53" t="s">
        <v>14</v>
      </c>
      <c r="B386" s="56" t="s">
        <v>29</v>
      </c>
      <c r="C386" s="55"/>
    </row>
    <row r="387" spans="1:3" ht="27.75" customHeight="1">
      <c r="A387" s="53" t="s">
        <v>15</v>
      </c>
      <c r="B387" s="56" t="s">
        <v>30</v>
      </c>
      <c r="C387" s="55"/>
    </row>
    <row r="388" spans="1:3" ht="27.75" customHeight="1">
      <c r="A388" s="47">
        <v>3</v>
      </c>
      <c r="B388" s="58" t="s">
        <v>49</v>
      </c>
      <c r="C388" s="49">
        <f>C389+C390</f>
        <v>0</v>
      </c>
    </row>
    <row r="389" spans="1:3" ht="27.75" customHeight="1">
      <c r="A389" s="53" t="s">
        <v>54</v>
      </c>
      <c r="B389" s="56" t="s">
        <v>61</v>
      </c>
      <c r="C389" s="55"/>
    </row>
    <row r="390" spans="1:3" ht="27.75" customHeight="1">
      <c r="A390" s="53" t="s">
        <v>55</v>
      </c>
      <c r="B390" s="56" t="s">
        <v>62</v>
      </c>
      <c r="C390" s="55"/>
    </row>
    <row r="391" spans="1:3" ht="27.75" customHeight="1">
      <c r="A391" s="72" t="s">
        <v>3</v>
      </c>
      <c r="B391" s="73" t="s">
        <v>57</v>
      </c>
      <c r="C391" s="74">
        <f>C393</f>
        <v>0</v>
      </c>
    </row>
    <row r="392" spans="1:3" ht="27.75" customHeight="1">
      <c r="A392" s="47">
        <v>1</v>
      </c>
      <c r="B392" s="48" t="s">
        <v>28</v>
      </c>
      <c r="C392" s="55"/>
    </row>
    <row r="393" spans="1:3" ht="27.75" customHeight="1">
      <c r="A393" s="59" t="s">
        <v>25</v>
      </c>
      <c r="B393" s="60" t="s">
        <v>29</v>
      </c>
      <c r="C393" s="49">
        <f>SUM(C394:C403)</f>
        <v>0</v>
      </c>
    </row>
    <row r="394" spans="1:3" ht="27.75" customHeight="1">
      <c r="A394" s="53"/>
      <c r="B394" s="54" t="s">
        <v>13</v>
      </c>
      <c r="C394" s="55"/>
    </row>
    <row r="395" spans="1:3" ht="27.75" customHeight="1">
      <c r="A395" s="53"/>
      <c r="B395" s="54" t="s">
        <v>5</v>
      </c>
      <c r="C395" s="55"/>
    </row>
    <row r="396" spans="1:3" ht="27.75" customHeight="1">
      <c r="A396" s="53"/>
      <c r="B396" s="54" t="s">
        <v>19</v>
      </c>
      <c r="C396" s="55"/>
    </row>
    <row r="397" spans="1:3" ht="27.75" customHeight="1">
      <c r="A397" s="61"/>
      <c r="B397" s="62" t="s">
        <v>20</v>
      </c>
      <c r="C397" s="55"/>
    </row>
    <row r="398" spans="1:3" ht="27.75" customHeight="1">
      <c r="A398" s="61"/>
      <c r="B398" s="62" t="s">
        <v>21</v>
      </c>
      <c r="C398" s="55"/>
    </row>
    <row r="399" spans="1:3" ht="27.75" customHeight="1">
      <c r="A399" s="61"/>
      <c r="B399" s="62" t="s">
        <v>23</v>
      </c>
      <c r="C399" s="55"/>
    </row>
    <row r="400" spans="1:3" ht="27.75" customHeight="1">
      <c r="A400" s="61"/>
      <c r="B400" s="62" t="s">
        <v>22</v>
      </c>
      <c r="C400" s="55"/>
    </row>
    <row r="401" spans="1:3" ht="27.75" customHeight="1">
      <c r="A401" s="53"/>
      <c r="B401" s="54" t="s">
        <v>6</v>
      </c>
      <c r="C401" s="55"/>
    </row>
    <row r="402" spans="1:3" ht="27.75" customHeight="1">
      <c r="A402" s="53"/>
      <c r="B402" s="54" t="s">
        <v>7</v>
      </c>
      <c r="C402" s="55"/>
    </row>
    <row r="403" spans="1:3" ht="27.75" customHeight="1">
      <c r="A403" s="53"/>
      <c r="B403" s="54" t="s">
        <v>8</v>
      </c>
      <c r="C403" s="55"/>
    </row>
    <row r="404" spans="1:3" ht="27.75" customHeight="1">
      <c r="A404" s="59" t="s">
        <v>26</v>
      </c>
      <c r="B404" s="60" t="s">
        <v>30</v>
      </c>
      <c r="C404" s="49">
        <f>C406+C407</f>
        <v>71761000</v>
      </c>
    </row>
    <row r="405" spans="1:3" ht="27.75" customHeight="1">
      <c r="A405" s="53" t="s">
        <v>31</v>
      </c>
      <c r="B405" s="54" t="s">
        <v>65</v>
      </c>
      <c r="C405" s="55"/>
    </row>
    <row r="406" spans="1:3" ht="27.75" customHeight="1">
      <c r="A406" s="53"/>
      <c r="B406" s="54" t="s">
        <v>5</v>
      </c>
      <c r="C406" s="55">
        <v>22003000</v>
      </c>
    </row>
    <row r="407" spans="1:3" ht="27.75" customHeight="1">
      <c r="A407" s="64"/>
      <c r="B407" s="65" t="s">
        <v>64</v>
      </c>
      <c r="C407" s="89">
        <v>49758000</v>
      </c>
    </row>
    <row r="408" spans="1:3" ht="27" customHeight="1">
      <c r="A408" s="67"/>
      <c r="B408" s="68"/>
      <c r="C408" s="105"/>
    </row>
    <row r="409" spans="1:3" ht="27" customHeight="1">
      <c r="A409" s="46"/>
      <c r="B409" s="51" t="s">
        <v>151</v>
      </c>
      <c r="C409" s="51"/>
    </row>
    <row r="410" spans="1:3" ht="27" customHeight="1">
      <c r="A410" s="46"/>
      <c r="B410" s="152" t="s">
        <v>63</v>
      </c>
      <c r="C410" s="152"/>
    </row>
    <row r="411" spans="1:3" ht="27" customHeight="1">
      <c r="A411" s="46"/>
      <c r="B411" s="17"/>
      <c r="C411" s="17"/>
    </row>
    <row r="412" spans="1:3" ht="27" customHeight="1">
      <c r="A412" s="46"/>
      <c r="B412" s="152" t="s">
        <v>152</v>
      </c>
      <c r="C412" s="152"/>
    </row>
    <row r="413" spans="1:3" ht="27" customHeight="1">
      <c r="A413" s="46"/>
      <c r="B413" s="152"/>
      <c r="C413" s="152"/>
    </row>
    <row r="414" spans="1:3" ht="27" customHeight="1">
      <c r="A414" s="46"/>
      <c r="B414" s="17"/>
      <c r="C414" s="17"/>
    </row>
    <row r="415" spans="1:3" ht="23.25" customHeight="1">
      <c r="A415" s="36"/>
      <c r="B415" s="36"/>
      <c r="C415" s="32"/>
    </row>
    <row r="416" spans="1:3" ht="25.5" customHeight="1">
      <c r="A416" s="16"/>
      <c r="B416" s="16"/>
      <c r="C416" s="25"/>
    </row>
    <row r="417" spans="1:3" ht="25.5" customHeight="1">
      <c r="A417" s="16"/>
      <c r="B417" s="34"/>
      <c r="C417" s="25"/>
    </row>
    <row r="418" spans="1:3" ht="22.5" customHeight="1">
      <c r="A418" s="153"/>
      <c r="B418" s="153"/>
      <c r="C418" s="153"/>
    </row>
    <row r="419" spans="1:7" ht="21" customHeight="1">
      <c r="A419" s="151"/>
      <c r="B419" s="151"/>
      <c r="C419" s="151"/>
      <c r="D419" s="35"/>
      <c r="E419" s="35"/>
      <c r="F419" s="35"/>
      <c r="G419" s="35"/>
    </row>
    <row r="420" spans="1:7" ht="21" customHeight="1">
      <c r="A420" s="50"/>
      <c r="B420" s="50"/>
      <c r="C420" s="50"/>
      <c r="D420" s="35"/>
      <c r="E420" s="35"/>
      <c r="F420" s="35"/>
      <c r="G420" s="35"/>
    </row>
    <row r="421" spans="1:3" ht="24.75" customHeight="1">
      <c r="A421" s="1"/>
      <c r="B421" s="1"/>
      <c r="C421" s="52"/>
    </row>
    <row r="422" spans="1:3" s="46" customFormat="1" ht="27.75" customHeight="1">
      <c r="A422" s="71"/>
      <c r="B422" s="71"/>
      <c r="C422" s="71"/>
    </row>
    <row r="423" spans="1:3" s="75" customFormat="1" ht="24.75" customHeight="1">
      <c r="A423" s="76"/>
      <c r="B423" s="77"/>
      <c r="C423" s="78"/>
    </row>
    <row r="424" spans="1:3" s="46" customFormat="1" ht="24.75" customHeight="1">
      <c r="A424" s="47"/>
      <c r="B424" s="48"/>
      <c r="C424" s="49"/>
    </row>
    <row r="425" spans="1:3" s="46" customFormat="1" ht="24.75" customHeight="1">
      <c r="A425" s="53"/>
      <c r="B425" s="54"/>
      <c r="C425" s="55"/>
    </row>
    <row r="426" spans="1:3" s="46" customFormat="1" ht="24.75" customHeight="1">
      <c r="A426" s="53"/>
      <c r="B426" s="54"/>
      <c r="C426" s="55"/>
    </row>
    <row r="427" spans="1:3" ht="23.25" customHeight="1">
      <c r="A427" s="36" t="s">
        <v>59</v>
      </c>
      <c r="B427" s="36"/>
      <c r="C427" s="32" t="s">
        <v>113</v>
      </c>
    </row>
    <row r="428" spans="1:3" ht="25.5" customHeight="1">
      <c r="A428" s="16" t="s">
        <v>60</v>
      </c>
      <c r="B428" s="16"/>
      <c r="C428" s="25" t="s">
        <v>114</v>
      </c>
    </row>
    <row r="429" spans="1:3" ht="25.5" customHeight="1">
      <c r="A429" s="16"/>
      <c r="B429" s="34"/>
      <c r="C429" s="25"/>
    </row>
    <row r="430" spans="1:3" ht="22.5" customHeight="1">
      <c r="A430" s="153" t="s">
        <v>157</v>
      </c>
      <c r="B430" s="153"/>
      <c r="C430" s="153"/>
    </row>
    <row r="431" spans="1:7" ht="21" customHeight="1">
      <c r="A431" s="151" t="s">
        <v>143</v>
      </c>
      <c r="B431" s="151"/>
      <c r="C431" s="151"/>
      <c r="D431" s="35"/>
      <c r="E431" s="35"/>
      <c r="F431" s="35"/>
      <c r="G431" s="35"/>
    </row>
    <row r="432" spans="1:7" ht="21" customHeight="1">
      <c r="A432" s="50"/>
      <c r="B432" s="50"/>
      <c r="C432" s="50"/>
      <c r="D432" s="35"/>
      <c r="E432" s="35"/>
      <c r="F432" s="35"/>
      <c r="G432" s="35"/>
    </row>
    <row r="433" spans="1:3" ht="24.75" customHeight="1">
      <c r="A433" s="1"/>
      <c r="B433" s="1"/>
      <c r="C433" s="52" t="s">
        <v>10</v>
      </c>
    </row>
    <row r="434" spans="1:3" s="46" customFormat="1" ht="27.75" customHeight="1">
      <c r="A434" s="71" t="s">
        <v>0</v>
      </c>
      <c r="B434" s="71" t="s">
        <v>4</v>
      </c>
      <c r="C434" s="71" t="s">
        <v>9</v>
      </c>
    </row>
    <row r="435" spans="1:3" s="75" customFormat="1" ht="24.75" customHeight="1">
      <c r="A435" s="76" t="s">
        <v>2</v>
      </c>
      <c r="B435" s="77" t="s">
        <v>58</v>
      </c>
      <c r="C435" s="78">
        <f>C436</f>
        <v>2095215000</v>
      </c>
    </row>
    <row r="436" spans="1:3" s="46" customFormat="1" ht="24.75" customHeight="1">
      <c r="A436" s="47">
        <v>1</v>
      </c>
      <c r="B436" s="48" t="s">
        <v>24</v>
      </c>
      <c r="C436" s="49">
        <f>C437+C438</f>
        <v>2095215000</v>
      </c>
    </row>
    <row r="437" spans="1:3" s="46" customFormat="1" ht="24.75" customHeight="1">
      <c r="A437" s="53" t="s">
        <v>25</v>
      </c>
      <c r="B437" s="54" t="s">
        <v>61</v>
      </c>
      <c r="C437" s="55">
        <v>365715000</v>
      </c>
    </row>
    <row r="438" spans="1:3" s="46" customFormat="1" ht="24.75" customHeight="1">
      <c r="A438" s="53" t="s">
        <v>26</v>
      </c>
      <c r="B438" s="54" t="s">
        <v>62</v>
      </c>
      <c r="C438" s="55">
        <v>1729500000</v>
      </c>
    </row>
    <row r="439" spans="1:3" s="46" customFormat="1" ht="24.75" customHeight="1">
      <c r="A439" s="47">
        <v>2</v>
      </c>
      <c r="B439" s="48" t="s">
        <v>27</v>
      </c>
      <c r="C439" s="49">
        <f>C440</f>
        <v>2095215000</v>
      </c>
    </row>
    <row r="440" spans="1:3" s="46" customFormat="1" ht="24.75" customHeight="1">
      <c r="A440" s="53" t="s">
        <v>51</v>
      </c>
      <c r="B440" s="54" t="s">
        <v>52</v>
      </c>
      <c r="C440" s="55">
        <v>2095215000</v>
      </c>
    </row>
    <row r="441" spans="1:3" s="46" customFormat="1" ht="24.75" customHeight="1">
      <c r="A441" s="53" t="s">
        <v>14</v>
      </c>
      <c r="B441" s="54" t="s">
        <v>38</v>
      </c>
      <c r="C441" s="55">
        <v>2095215000</v>
      </c>
    </row>
    <row r="442" spans="1:3" s="46" customFormat="1" ht="24.75" customHeight="1">
      <c r="A442" s="53"/>
      <c r="B442" s="54" t="s">
        <v>5</v>
      </c>
      <c r="C442" s="55">
        <v>1592211000</v>
      </c>
    </row>
    <row r="443" spans="1:3" s="46" customFormat="1" ht="24.75" customHeight="1">
      <c r="A443" s="53"/>
      <c r="B443" s="54" t="s">
        <v>20</v>
      </c>
      <c r="C443" s="55">
        <v>120480000</v>
      </c>
    </row>
    <row r="444" spans="1:3" s="46" customFormat="1" ht="24.75" customHeight="1">
      <c r="A444" s="53"/>
      <c r="B444" s="54" t="s">
        <v>23</v>
      </c>
      <c r="C444" s="55">
        <v>56000000</v>
      </c>
    </row>
    <row r="445" spans="1:3" s="46" customFormat="1" ht="24.75" customHeight="1">
      <c r="A445" s="53"/>
      <c r="B445" s="54" t="s">
        <v>91</v>
      </c>
      <c r="C445" s="55">
        <v>24000000</v>
      </c>
    </row>
    <row r="446" spans="1:3" s="46" customFormat="1" ht="24.75" customHeight="1">
      <c r="A446" s="53"/>
      <c r="B446" s="54" t="s">
        <v>21</v>
      </c>
      <c r="C446" s="55">
        <v>30000000</v>
      </c>
    </row>
    <row r="447" spans="1:3" s="46" customFormat="1" ht="24.75" customHeight="1">
      <c r="A447" s="53"/>
      <c r="B447" s="54" t="s">
        <v>92</v>
      </c>
      <c r="C447" s="55">
        <v>233774000</v>
      </c>
    </row>
    <row r="448" spans="1:3" s="46" customFormat="1" ht="24.75" customHeight="1">
      <c r="A448" s="53"/>
      <c r="B448" s="54" t="s">
        <v>93</v>
      </c>
      <c r="C448" s="55">
        <v>34750000</v>
      </c>
    </row>
    <row r="449" spans="1:3" s="46" customFormat="1" ht="24.75" customHeight="1">
      <c r="A449" s="53"/>
      <c r="B449" s="54" t="s">
        <v>8</v>
      </c>
      <c r="C449" s="55">
        <v>4000000</v>
      </c>
    </row>
    <row r="450" spans="1:3" s="46" customFormat="1" ht="24.75" customHeight="1">
      <c r="A450" s="47">
        <v>3</v>
      </c>
      <c r="B450" s="58" t="s">
        <v>49</v>
      </c>
      <c r="C450" s="49"/>
    </row>
    <row r="451" spans="1:3" s="75" customFormat="1" ht="24.75" customHeight="1">
      <c r="A451" s="72" t="s">
        <v>3</v>
      </c>
      <c r="B451" s="73" t="s">
        <v>57</v>
      </c>
      <c r="C451" s="74">
        <f>C453+C463</f>
        <v>3943000000</v>
      </c>
    </row>
    <row r="452" spans="1:3" s="46" customFormat="1" ht="24.75" customHeight="1">
      <c r="A452" s="47">
        <v>1</v>
      </c>
      <c r="B452" s="48" t="s">
        <v>28</v>
      </c>
      <c r="C452" s="55"/>
    </row>
    <row r="453" spans="1:3" s="46" customFormat="1" ht="24.75" customHeight="1">
      <c r="A453" s="59" t="s">
        <v>25</v>
      </c>
      <c r="B453" s="60" t="s">
        <v>29</v>
      </c>
      <c r="C453" s="49">
        <f>SUM(C454:C462)</f>
        <v>3691000000</v>
      </c>
    </row>
    <row r="454" spans="1:3" s="46" customFormat="1" ht="24.75" customHeight="1">
      <c r="A454" s="53"/>
      <c r="B454" s="54" t="s">
        <v>13</v>
      </c>
      <c r="C454" s="55">
        <v>97000000</v>
      </c>
    </row>
    <row r="455" spans="1:3" s="46" customFormat="1" ht="24.75" customHeight="1">
      <c r="A455" s="53"/>
      <c r="B455" s="54" t="s">
        <v>5</v>
      </c>
      <c r="C455" s="55">
        <v>2755996000</v>
      </c>
    </row>
    <row r="456" spans="1:3" s="46" customFormat="1" ht="24.75" customHeight="1">
      <c r="A456" s="61"/>
      <c r="B456" s="62" t="s">
        <v>20</v>
      </c>
      <c r="C456" s="55">
        <v>150000000</v>
      </c>
    </row>
    <row r="457" spans="1:3" s="46" customFormat="1" ht="24.75" customHeight="1">
      <c r="A457" s="61"/>
      <c r="B457" s="62" t="s">
        <v>23</v>
      </c>
      <c r="C457" s="55">
        <v>39000000</v>
      </c>
    </row>
    <row r="458" spans="1:3" s="46" customFormat="1" ht="24.75" customHeight="1">
      <c r="A458" s="61"/>
      <c r="B458" s="62" t="s">
        <v>67</v>
      </c>
      <c r="C458" s="55">
        <v>7440000</v>
      </c>
    </row>
    <row r="459" spans="1:3" s="46" customFormat="1" ht="24.75" customHeight="1">
      <c r="A459" s="61"/>
      <c r="B459" s="62" t="s">
        <v>22</v>
      </c>
      <c r="C459" s="55">
        <v>25200000</v>
      </c>
    </row>
    <row r="460" spans="1:3" s="46" customFormat="1" ht="24.75" customHeight="1">
      <c r="A460" s="53"/>
      <c r="B460" s="54" t="s">
        <v>6</v>
      </c>
      <c r="C460" s="55">
        <v>437364000</v>
      </c>
    </row>
    <row r="461" spans="1:3" s="46" customFormat="1" ht="24.75" customHeight="1">
      <c r="A461" s="53"/>
      <c r="B461" s="54" t="s">
        <v>7</v>
      </c>
      <c r="C461" s="55">
        <v>149000000</v>
      </c>
    </row>
    <row r="462" spans="1:3" s="63" customFormat="1" ht="24.75" customHeight="1">
      <c r="A462" s="53"/>
      <c r="B462" s="54" t="s">
        <v>8</v>
      </c>
      <c r="C462" s="55">
        <v>30000000</v>
      </c>
    </row>
    <row r="463" spans="1:3" s="46" customFormat="1" ht="24.75" customHeight="1">
      <c r="A463" s="59" t="s">
        <v>26</v>
      </c>
      <c r="B463" s="60" t="s">
        <v>30</v>
      </c>
      <c r="C463" s="49">
        <f>C465+C466+C467</f>
        <v>252000000</v>
      </c>
    </row>
    <row r="464" spans="1:3" s="46" customFormat="1" ht="24.75" customHeight="1">
      <c r="A464" s="53" t="s">
        <v>31</v>
      </c>
      <c r="B464" s="54" t="s">
        <v>65</v>
      </c>
      <c r="C464" s="55"/>
    </row>
    <row r="465" spans="1:3" s="46" customFormat="1" ht="24.75" customHeight="1">
      <c r="A465" s="53"/>
      <c r="B465" s="54" t="s">
        <v>118</v>
      </c>
      <c r="C465" s="55">
        <v>252000000</v>
      </c>
    </row>
    <row r="466" spans="1:3" s="46" customFormat="1" ht="24.75" customHeight="1">
      <c r="A466" s="53"/>
      <c r="B466" s="54" t="s">
        <v>96</v>
      </c>
      <c r="C466" s="55"/>
    </row>
    <row r="467" spans="1:3" s="46" customFormat="1" ht="24.75" customHeight="1">
      <c r="A467" s="53"/>
      <c r="B467" s="54" t="s">
        <v>64</v>
      </c>
      <c r="C467" s="55"/>
    </row>
    <row r="468" spans="1:3" s="46" customFormat="1" ht="24.75" customHeight="1">
      <c r="A468" s="64"/>
      <c r="B468" s="65" t="s">
        <v>56</v>
      </c>
      <c r="C468" s="66"/>
    </row>
    <row r="469" spans="1:3" s="46" customFormat="1" ht="24.75" customHeight="1">
      <c r="A469" s="64"/>
      <c r="B469" s="65" t="s">
        <v>56</v>
      </c>
      <c r="C469" s="66"/>
    </row>
    <row r="470" spans="1:2" s="46" customFormat="1" ht="25.5" customHeight="1">
      <c r="A470" s="67"/>
      <c r="B470" s="68"/>
    </row>
    <row r="471" spans="2:5" s="46" customFormat="1" ht="18">
      <c r="B471" s="51" t="s">
        <v>159</v>
      </c>
      <c r="C471" s="51"/>
      <c r="D471" s="69"/>
      <c r="E471" s="69"/>
    </row>
    <row r="472" spans="2:5" s="46" customFormat="1" ht="21.75" customHeight="1">
      <c r="B472" s="17" t="s">
        <v>63</v>
      </c>
      <c r="C472" s="17"/>
      <c r="D472" s="70"/>
      <c r="E472" s="70"/>
    </row>
    <row r="473" spans="2:5" s="46" customFormat="1" ht="21.75" customHeight="1">
      <c r="B473" s="17"/>
      <c r="C473" s="17"/>
      <c r="D473" s="70"/>
      <c r="E473" s="70"/>
    </row>
    <row r="474" spans="2:5" s="46" customFormat="1" ht="21.75" customHeight="1">
      <c r="B474" s="17"/>
      <c r="C474" s="17"/>
      <c r="D474" s="70"/>
      <c r="E474" s="70"/>
    </row>
    <row r="475" spans="2:5" s="46" customFormat="1" ht="21.75" customHeight="1">
      <c r="B475" s="104" t="s">
        <v>158</v>
      </c>
      <c r="C475" s="104"/>
      <c r="D475" s="70"/>
      <c r="E475" s="70"/>
    </row>
  </sheetData>
  <sheetProtection/>
  <mergeCells count="32">
    <mergeCell ref="B412:C412"/>
    <mergeCell ref="A431:C431"/>
    <mergeCell ref="A430:C430"/>
    <mergeCell ref="A418:C418"/>
    <mergeCell ref="A419:C419"/>
    <mergeCell ref="B413:C413"/>
    <mergeCell ref="A4:C4"/>
    <mergeCell ref="A5:C5"/>
    <mergeCell ref="B46:C46"/>
    <mergeCell ref="A68:C68"/>
    <mergeCell ref="A373:C373"/>
    <mergeCell ref="B410:C410"/>
    <mergeCell ref="A330:C330"/>
    <mergeCell ref="A331:C331"/>
    <mergeCell ref="B368:C368"/>
    <mergeCell ref="A372:C372"/>
    <mergeCell ref="A198:C198"/>
    <mergeCell ref="A69:C69"/>
    <mergeCell ref="B106:C106"/>
    <mergeCell ref="B50:C50"/>
    <mergeCell ref="B111:C111"/>
    <mergeCell ref="B176:C176"/>
    <mergeCell ref="B171:C171"/>
    <mergeCell ref="A133:C133"/>
    <mergeCell ref="A134:C134"/>
    <mergeCell ref="B240:C240"/>
    <mergeCell ref="B304:C304"/>
    <mergeCell ref="A199:C199"/>
    <mergeCell ref="B236:C236"/>
    <mergeCell ref="A262:C262"/>
    <mergeCell ref="A263:C263"/>
    <mergeCell ref="B300:C300"/>
  </mergeCells>
  <printOptions/>
  <pageMargins left="0.75" right="0.25" top="0.75" bottom="0.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2"/>
  <sheetViews>
    <sheetView tabSelected="1" zoomScalePageLayoutView="0" workbookViewId="0" topLeftCell="A56">
      <selection activeCell="A67" sqref="A67"/>
    </sheetView>
  </sheetViews>
  <sheetFormatPr defaultColWidth="8.796875" defaultRowHeight="15"/>
  <cols>
    <col min="1" max="1" width="6.296875" style="0" customWidth="1"/>
    <col min="2" max="2" width="29.69921875" style="0" customWidth="1"/>
    <col min="3" max="4" width="16" style="0" customWidth="1"/>
    <col min="5" max="5" width="14.09765625" style="0" customWidth="1"/>
    <col min="6" max="6" width="17.296875" style="0" customWidth="1"/>
  </cols>
  <sheetData>
    <row r="1" spans="1:6" ht="25.5" customHeight="1">
      <c r="A1" s="18" t="s">
        <v>59</v>
      </c>
      <c r="B1" s="31"/>
      <c r="C1" s="31"/>
      <c r="E1" s="155" t="s">
        <v>115</v>
      </c>
      <c r="F1" s="155"/>
    </row>
    <row r="2" spans="1:6" ht="30.75" customHeight="1">
      <c r="A2" s="16" t="s">
        <v>60</v>
      </c>
      <c r="B2" s="34"/>
      <c r="E2" s="160" t="s">
        <v>114</v>
      </c>
      <c r="F2" s="160"/>
    </row>
    <row r="3" spans="1:6" ht="29.25" customHeight="1">
      <c r="A3" s="150" t="s">
        <v>163</v>
      </c>
      <c r="B3" s="150"/>
      <c r="C3" s="150"/>
      <c r="D3" s="150"/>
      <c r="E3" s="150"/>
      <c r="F3" s="150"/>
    </row>
    <row r="4" spans="1:6" ht="18.75" customHeight="1">
      <c r="A4" s="154" t="s">
        <v>165</v>
      </c>
      <c r="B4" s="154"/>
      <c r="C4" s="154"/>
      <c r="D4" s="154"/>
      <c r="E4" s="154"/>
      <c r="F4" s="154"/>
    </row>
    <row r="5" spans="2:6" ht="24" customHeight="1">
      <c r="B5" s="1"/>
      <c r="F5" s="107" t="s">
        <v>41</v>
      </c>
    </row>
    <row r="6" spans="1:6" s="19" customFormat="1" ht="19.5" customHeight="1">
      <c r="A6" s="156" t="s">
        <v>17</v>
      </c>
      <c r="B6" s="156" t="s">
        <v>4</v>
      </c>
      <c r="C6" s="158" t="s">
        <v>11</v>
      </c>
      <c r="D6" s="158" t="s">
        <v>12</v>
      </c>
      <c r="E6" s="158" t="s">
        <v>116</v>
      </c>
      <c r="F6" s="158" t="s">
        <v>117</v>
      </c>
    </row>
    <row r="7" spans="1:6" s="19" customFormat="1" ht="48" customHeight="1">
      <c r="A7" s="157"/>
      <c r="B7" s="157"/>
      <c r="C7" s="159"/>
      <c r="D7" s="159"/>
      <c r="E7" s="159" t="s">
        <v>32</v>
      </c>
      <c r="F7" s="159" t="s">
        <v>33</v>
      </c>
    </row>
    <row r="8" spans="1:6" s="19" customFormat="1" ht="24.75" customHeight="1">
      <c r="A8" s="2" t="s">
        <v>2</v>
      </c>
      <c r="B8" s="40" t="s">
        <v>34</v>
      </c>
      <c r="C8" s="41"/>
      <c r="D8" s="41"/>
      <c r="E8" s="2"/>
      <c r="F8" s="41"/>
    </row>
    <row r="9" spans="1:6" s="19" customFormat="1" ht="22.5" customHeight="1">
      <c r="A9" s="5" t="s">
        <v>1</v>
      </c>
      <c r="B9" s="6" t="s">
        <v>18</v>
      </c>
      <c r="C9" s="80">
        <f>C10+C11</f>
        <v>1313023000</v>
      </c>
      <c r="D9" s="80">
        <f>D10+D11</f>
        <v>1313023000</v>
      </c>
      <c r="E9" s="80"/>
      <c r="F9" s="80"/>
    </row>
    <row r="10" spans="1:6" s="19" customFormat="1" ht="22.5" customHeight="1">
      <c r="A10" s="8">
        <v>1</v>
      </c>
      <c r="B10" s="43" t="s">
        <v>61</v>
      </c>
      <c r="C10" s="81">
        <v>271128000</v>
      </c>
      <c r="D10" s="81">
        <f>C10</f>
        <v>271128000</v>
      </c>
      <c r="E10" s="81"/>
      <c r="F10" s="42"/>
    </row>
    <row r="11" spans="1:6" s="19" customFormat="1" ht="22.5" customHeight="1">
      <c r="A11" s="8">
        <v>2</v>
      </c>
      <c r="B11" s="43" t="s">
        <v>35</v>
      </c>
      <c r="C11" s="81">
        <v>1041895000</v>
      </c>
      <c r="D11" s="81">
        <v>1041895000</v>
      </c>
      <c r="E11" s="81"/>
      <c r="F11" s="42"/>
    </row>
    <row r="12" spans="1:6" s="30" customFormat="1" ht="39" customHeight="1">
      <c r="A12" s="5"/>
      <c r="B12" s="6" t="s">
        <v>36</v>
      </c>
      <c r="C12" s="80">
        <f>C13</f>
        <v>1313023000</v>
      </c>
      <c r="D12" s="80">
        <f>D13</f>
        <v>1313023000</v>
      </c>
      <c r="E12" s="80"/>
      <c r="F12" s="80"/>
    </row>
    <row r="13" spans="1:6" s="30" customFormat="1" ht="31.5" customHeight="1">
      <c r="A13" s="5">
        <v>1</v>
      </c>
      <c r="B13" s="6" t="s">
        <v>27</v>
      </c>
      <c r="C13" s="80">
        <f>C15</f>
        <v>1313023000</v>
      </c>
      <c r="D13" s="80">
        <f>D15</f>
        <v>1313023000</v>
      </c>
      <c r="E13" s="80"/>
      <c r="F13" s="79"/>
    </row>
    <row r="14" spans="1:7" s="30" customFormat="1" ht="22.5" customHeight="1">
      <c r="A14" s="8" t="s">
        <v>25</v>
      </c>
      <c r="B14" s="9" t="s">
        <v>37</v>
      </c>
      <c r="C14" s="81">
        <v>1313023000</v>
      </c>
      <c r="D14" s="81">
        <f>C14</f>
        <v>1313023000</v>
      </c>
      <c r="E14" s="80"/>
      <c r="F14" s="81"/>
      <c r="G14" s="19"/>
    </row>
    <row r="15" spans="1:6" s="30" customFormat="1" ht="37.5" customHeight="1">
      <c r="A15" s="8" t="s">
        <v>14</v>
      </c>
      <c r="B15" s="9" t="s">
        <v>38</v>
      </c>
      <c r="C15" s="81">
        <v>1313023000</v>
      </c>
      <c r="D15" s="81">
        <f>C15</f>
        <v>1313023000</v>
      </c>
      <c r="E15" s="84">
        <f aca="true" t="shared" si="0" ref="E15:E37">C15-D15</f>
        <v>0</v>
      </c>
      <c r="F15" s="81"/>
    </row>
    <row r="16" spans="1:6" s="19" customFormat="1" ht="34.5" customHeight="1">
      <c r="A16" s="8"/>
      <c r="B16" s="92" t="s">
        <v>5</v>
      </c>
      <c r="C16" s="93">
        <f>C17+C18</f>
        <v>936202</v>
      </c>
      <c r="D16" s="94">
        <f>C16</f>
        <v>936202</v>
      </c>
      <c r="E16" s="84">
        <f t="shared" si="0"/>
        <v>0</v>
      </c>
      <c r="F16" s="42"/>
    </row>
    <row r="17" spans="1:6" s="19" customFormat="1" ht="28.5" customHeight="1">
      <c r="A17" s="8"/>
      <c r="B17" s="43" t="s">
        <v>77</v>
      </c>
      <c r="C17" s="91">
        <v>90000</v>
      </c>
      <c r="D17" s="81">
        <v>90000</v>
      </c>
      <c r="E17" s="84">
        <f t="shared" si="0"/>
        <v>0</v>
      </c>
      <c r="F17" s="42"/>
    </row>
    <row r="18" spans="1:6" s="19" customFormat="1" ht="42.75" customHeight="1">
      <c r="A18" s="8"/>
      <c r="B18" s="43" t="s">
        <v>79</v>
      </c>
      <c r="C18" s="91">
        <v>846202</v>
      </c>
      <c r="D18" s="81">
        <v>846202</v>
      </c>
      <c r="E18" s="84">
        <f t="shared" si="0"/>
        <v>0</v>
      </c>
      <c r="F18" s="42"/>
    </row>
    <row r="19" spans="1:6" s="19" customFormat="1" ht="28.5" customHeight="1">
      <c r="A19" s="8"/>
      <c r="B19" s="92" t="s">
        <v>75</v>
      </c>
      <c r="C19" s="93">
        <f>C20</f>
        <v>4800000</v>
      </c>
      <c r="D19" s="94">
        <f>C19</f>
        <v>4800000</v>
      </c>
      <c r="E19" s="84">
        <f t="shared" si="0"/>
        <v>0</v>
      </c>
      <c r="F19" s="42"/>
    </row>
    <row r="20" spans="1:6" s="19" customFormat="1" ht="28.5" customHeight="1">
      <c r="A20" s="8"/>
      <c r="B20" s="43" t="s">
        <v>78</v>
      </c>
      <c r="C20" s="91">
        <v>4800000</v>
      </c>
      <c r="D20" s="81">
        <v>0</v>
      </c>
      <c r="E20" s="84">
        <f t="shared" si="0"/>
        <v>4800000</v>
      </c>
      <c r="F20" s="42"/>
    </row>
    <row r="21" spans="1:6" s="19" customFormat="1" ht="28.5" customHeight="1">
      <c r="A21" s="8"/>
      <c r="B21" s="92" t="s">
        <v>74</v>
      </c>
      <c r="C21" s="93">
        <f>SUM(C22:C34)</f>
        <v>387195849</v>
      </c>
      <c r="D21" s="94">
        <f>C21</f>
        <v>387195849</v>
      </c>
      <c r="E21" s="84">
        <f t="shared" si="0"/>
        <v>0</v>
      </c>
      <c r="F21" s="95">
        <f>F32</f>
        <v>0</v>
      </c>
    </row>
    <row r="22" spans="1:6" s="19" customFormat="1" ht="28.5" customHeight="1">
      <c r="A22" s="8"/>
      <c r="B22" s="43" t="s">
        <v>80</v>
      </c>
      <c r="C22" s="91">
        <v>35476849</v>
      </c>
      <c r="D22" s="81">
        <f>C22</f>
        <v>35476849</v>
      </c>
      <c r="E22" s="84">
        <f t="shared" si="0"/>
        <v>0</v>
      </c>
      <c r="F22" s="42"/>
    </row>
    <row r="23" spans="1:6" s="19" customFormat="1" ht="28.5" customHeight="1">
      <c r="A23" s="8"/>
      <c r="B23" s="43" t="s">
        <v>120</v>
      </c>
      <c r="C23" s="91">
        <v>23308641</v>
      </c>
      <c r="D23" s="81">
        <v>23308641</v>
      </c>
      <c r="E23" s="84">
        <f t="shared" si="0"/>
        <v>0</v>
      </c>
      <c r="F23" s="42"/>
    </row>
    <row r="24" spans="1:6" s="19" customFormat="1" ht="28.5" customHeight="1">
      <c r="A24" s="8"/>
      <c r="B24" s="43" t="s">
        <v>81</v>
      </c>
      <c r="C24" s="91">
        <v>12369700</v>
      </c>
      <c r="D24" s="81">
        <v>12369700</v>
      </c>
      <c r="E24" s="84">
        <f t="shared" si="0"/>
        <v>0</v>
      </c>
      <c r="F24" s="42"/>
    </row>
    <row r="25" spans="1:6" s="19" customFormat="1" ht="28.5" customHeight="1">
      <c r="A25" s="8"/>
      <c r="B25" s="43" t="s">
        <v>82</v>
      </c>
      <c r="C25" s="91">
        <v>27960000</v>
      </c>
      <c r="D25" s="81">
        <v>27960000</v>
      </c>
      <c r="E25" s="84">
        <f t="shared" si="0"/>
        <v>0</v>
      </c>
      <c r="F25" s="42"/>
    </row>
    <row r="26" spans="1:6" s="19" customFormat="1" ht="28.5" customHeight="1">
      <c r="A26" s="8"/>
      <c r="B26" s="43" t="s">
        <v>95</v>
      </c>
      <c r="C26" s="91">
        <v>14951000</v>
      </c>
      <c r="D26" s="81">
        <v>14951000</v>
      </c>
      <c r="E26" s="84">
        <f t="shared" si="0"/>
        <v>0</v>
      </c>
      <c r="F26" s="42"/>
    </row>
    <row r="27" spans="1:6" s="19" customFormat="1" ht="28.5" customHeight="1">
      <c r="A27" s="8"/>
      <c r="B27" s="43" t="s">
        <v>83</v>
      </c>
      <c r="C27" s="91">
        <v>9467000</v>
      </c>
      <c r="D27" s="81">
        <v>9467000</v>
      </c>
      <c r="E27" s="84">
        <f t="shared" si="0"/>
        <v>0</v>
      </c>
      <c r="F27" s="42"/>
    </row>
    <row r="28" spans="1:6" s="19" customFormat="1" ht="28.5" customHeight="1">
      <c r="A28" s="8"/>
      <c r="B28" s="43" t="s">
        <v>84</v>
      </c>
      <c r="C28" s="91">
        <v>3456500</v>
      </c>
      <c r="D28" s="81">
        <v>3456500</v>
      </c>
      <c r="E28" s="84">
        <f t="shared" si="0"/>
        <v>0</v>
      </c>
      <c r="F28" s="42"/>
    </row>
    <row r="29" spans="1:6" s="19" customFormat="1" ht="28.5" customHeight="1">
      <c r="A29" s="8"/>
      <c r="B29" s="43" t="s">
        <v>85</v>
      </c>
      <c r="C29" s="91">
        <v>0</v>
      </c>
      <c r="D29" s="81">
        <f>C29</f>
        <v>0</v>
      </c>
      <c r="E29" s="84">
        <f t="shared" si="0"/>
        <v>0</v>
      </c>
      <c r="F29" s="42"/>
    </row>
    <row r="30" spans="1:6" s="19" customFormat="1" ht="28.5" customHeight="1">
      <c r="A30" s="8"/>
      <c r="B30" s="43" t="s">
        <v>87</v>
      </c>
      <c r="C30" s="91">
        <v>22523000</v>
      </c>
      <c r="D30" s="81">
        <v>22523000</v>
      </c>
      <c r="E30" s="84">
        <f t="shared" si="0"/>
        <v>0</v>
      </c>
      <c r="F30" s="42"/>
    </row>
    <row r="31" spans="1:6" s="19" customFormat="1" ht="28.5" customHeight="1">
      <c r="A31" s="8"/>
      <c r="B31" s="43" t="s">
        <v>86</v>
      </c>
      <c r="C31" s="91">
        <v>31000000</v>
      </c>
      <c r="D31" s="81">
        <v>31000000</v>
      </c>
      <c r="E31" s="84">
        <f t="shared" si="0"/>
        <v>0</v>
      </c>
      <c r="F31" s="42"/>
    </row>
    <row r="32" spans="1:6" s="19" customFormat="1" ht="28.5" customHeight="1">
      <c r="A32" s="8"/>
      <c r="B32" s="43" t="s">
        <v>71</v>
      </c>
      <c r="C32" s="91">
        <v>0</v>
      </c>
      <c r="D32" s="81">
        <f>C32</f>
        <v>0</v>
      </c>
      <c r="E32" s="84">
        <f t="shared" si="0"/>
        <v>0</v>
      </c>
      <c r="F32" s="84"/>
    </row>
    <row r="33" spans="1:6" s="19" customFormat="1" ht="28.5" customHeight="1">
      <c r="A33" s="8"/>
      <c r="B33" s="43" t="s">
        <v>88</v>
      </c>
      <c r="C33" s="91">
        <v>205825159</v>
      </c>
      <c r="D33" s="81">
        <v>205825159</v>
      </c>
      <c r="E33" s="84">
        <f t="shared" si="0"/>
        <v>0</v>
      </c>
      <c r="F33" s="42"/>
    </row>
    <row r="34" spans="1:6" s="19" customFormat="1" ht="28.5" customHeight="1">
      <c r="A34" s="8"/>
      <c r="B34" s="43" t="s">
        <v>89</v>
      </c>
      <c r="C34" s="91">
        <v>858000</v>
      </c>
      <c r="D34" s="81">
        <v>858000</v>
      </c>
      <c r="E34" s="84">
        <f t="shared" si="0"/>
        <v>0</v>
      </c>
      <c r="F34" s="42"/>
    </row>
    <row r="35" spans="1:6" s="19" customFormat="1" ht="28.5" customHeight="1">
      <c r="A35" s="8"/>
      <c r="B35" s="92" t="s">
        <v>76</v>
      </c>
      <c r="C35" s="93">
        <f>C36</f>
        <v>9500000</v>
      </c>
      <c r="D35" s="94">
        <f>C35</f>
        <v>9500000</v>
      </c>
      <c r="E35" s="84">
        <f t="shared" si="0"/>
        <v>0</v>
      </c>
      <c r="F35" s="95">
        <f>F36</f>
        <v>0</v>
      </c>
    </row>
    <row r="36" spans="1:6" s="19" customFormat="1" ht="28.5" customHeight="1">
      <c r="A36" s="8"/>
      <c r="B36" s="43" t="s">
        <v>73</v>
      </c>
      <c r="C36" s="91">
        <v>9500000</v>
      </c>
      <c r="D36" s="81">
        <v>9500000</v>
      </c>
      <c r="E36" s="84">
        <f t="shared" si="0"/>
        <v>0</v>
      </c>
      <c r="F36" s="84">
        <v>0</v>
      </c>
    </row>
    <row r="37" spans="1:6" s="19" customFormat="1" ht="28.5" customHeight="1">
      <c r="A37" s="8"/>
      <c r="B37" s="92" t="s">
        <v>8</v>
      </c>
      <c r="C37" s="93">
        <v>16459000</v>
      </c>
      <c r="D37" s="94">
        <v>16459000</v>
      </c>
      <c r="E37" s="84">
        <f t="shared" si="0"/>
        <v>0</v>
      </c>
      <c r="F37" s="42"/>
    </row>
    <row r="38" spans="1:6" s="19" customFormat="1" ht="0.75" customHeight="1">
      <c r="A38" s="8"/>
      <c r="B38" s="43"/>
      <c r="C38" s="91"/>
      <c r="D38" s="81"/>
      <c r="E38" s="84"/>
      <c r="F38" s="42"/>
    </row>
    <row r="39" spans="1:6" s="19" customFormat="1" ht="34.5" customHeight="1">
      <c r="A39" s="5" t="s">
        <v>40</v>
      </c>
      <c r="B39" s="44" t="s">
        <v>42</v>
      </c>
      <c r="C39" s="80"/>
      <c r="D39" s="80"/>
      <c r="E39" s="80"/>
      <c r="F39" s="80"/>
    </row>
    <row r="40" spans="1:6" s="19" customFormat="1" ht="29.25" customHeight="1">
      <c r="A40" s="5" t="s">
        <v>3</v>
      </c>
      <c r="B40" s="44" t="s">
        <v>16</v>
      </c>
      <c r="C40" s="80">
        <f>C42+C56</f>
        <v>4308860969</v>
      </c>
      <c r="D40" s="80">
        <f>D42+D56</f>
        <v>4308860969</v>
      </c>
      <c r="E40" s="80">
        <f>E42+E56</f>
        <v>21000000</v>
      </c>
      <c r="F40" s="80"/>
    </row>
    <row r="41" spans="1:6" s="19" customFormat="1" ht="23.25" customHeight="1">
      <c r="A41" s="5">
        <v>1</v>
      </c>
      <c r="B41" s="6" t="s">
        <v>28</v>
      </c>
      <c r="C41" s="82"/>
      <c r="D41" s="82"/>
      <c r="E41" s="42"/>
      <c r="F41" s="42"/>
    </row>
    <row r="42" spans="1:6" s="19" customFormat="1" ht="36.75" customHeight="1">
      <c r="A42" s="26" t="s">
        <v>25</v>
      </c>
      <c r="B42" s="27" t="s">
        <v>29</v>
      </c>
      <c r="C42" s="82">
        <v>3862187200</v>
      </c>
      <c r="D42" s="82">
        <f>SUM(D43:D55)</f>
        <v>3862187200</v>
      </c>
      <c r="E42" s="82">
        <f>SUM(E43:E55)</f>
        <v>21000000</v>
      </c>
      <c r="F42" s="82"/>
    </row>
    <row r="43" spans="1:6" s="19" customFormat="1" ht="25.5" customHeight="1">
      <c r="A43" s="8"/>
      <c r="B43" s="9" t="s">
        <v>13</v>
      </c>
      <c r="C43" s="83">
        <v>158593600</v>
      </c>
      <c r="D43" s="83">
        <v>158593600</v>
      </c>
      <c r="E43" s="83">
        <f>C43-D43</f>
        <v>0</v>
      </c>
      <c r="F43" s="42"/>
    </row>
    <row r="44" spans="1:6" s="19" customFormat="1" ht="25.5" customHeight="1">
      <c r="A44" s="8"/>
      <c r="B44" s="9" t="s">
        <v>5</v>
      </c>
      <c r="C44" s="83">
        <v>2664528673</v>
      </c>
      <c r="D44" s="83">
        <v>2664528673</v>
      </c>
      <c r="E44" s="83">
        <f aca="true" t="shared" si="1" ref="E44:E55">C44-D44</f>
        <v>0</v>
      </c>
      <c r="F44" s="42"/>
    </row>
    <row r="45" spans="1:6" s="19" customFormat="1" ht="37.5" customHeight="1">
      <c r="A45" s="8"/>
      <c r="B45" s="9" t="s">
        <v>70</v>
      </c>
      <c r="C45" s="83">
        <v>132800000</v>
      </c>
      <c r="D45" s="83">
        <v>132800000</v>
      </c>
      <c r="E45" s="83">
        <f t="shared" si="1"/>
        <v>0</v>
      </c>
      <c r="F45" s="42"/>
    </row>
    <row r="46" spans="1:6" s="19" customFormat="1" ht="25.5" customHeight="1">
      <c r="A46" s="42"/>
      <c r="B46" s="20" t="s">
        <v>20</v>
      </c>
      <c r="C46" s="83">
        <v>168566201</v>
      </c>
      <c r="D46" s="83">
        <v>168566201</v>
      </c>
      <c r="E46" s="83">
        <f t="shared" si="1"/>
        <v>0</v>
      </c>
      <c r="F46" s="84"/>
    </row>
    <row r="47" spans="1:6" s="19" customFormat="1" ht="25.5" customHeight="1">
      <c r="A47" s="42"/>
      <c r="B47" s="20" t="s">
        <v>23</v>
      </c>
      <c r="C47" s="83">
        <v>32172000</v>
      </c>
      <c r="D47" s="83">
        <v>32172000</v>
      </c>
      <c r="E47" s="83">
        <f t="shared" si="1"/>
        <v>0</v>
      </c>
      <c r="F47" s="84"/>
    </row>
    <row r="48" spans="1:6" s="19" customFormat="1" ht="25.5" customHeight="1">
      <c r="A48" s="42"/>
      <c r="B48" s="20" t="s">
        <v>67</v>
      </c>
      <c r="C48" s="83">
        <v>5565900</v>
      </c>
      <c r="D48" s="83">
        <v>5565900</v>
      </c>
      <c r="E48" s="83">
        <f t="shared" si="1"/>
        <v>0</v>
      </c>
      <c r="F48" s="84"/>
    </row>
    <row r="49" spans="1:6" s="19" customFormat="1" ht="25.5" customHeight="1">
      <c r="A49" s="42"/>
      <c r="B49" s="20" t="s">
        <v>22</v>
      </c>
      <c r="C49" s="83">
        <v>25600000</v>
      </c>
      <c r="D49" s="83">
        <v>25600000</v>
      </c>
      <c r="E49" s="83">
        <f t="shared" si="1"/>
        <v>0</v>
      </c>
      <c r="F49" s="84"/>
    </row>
    <row r="50" spans="1:6" s="19" customFormat="1" ht="25.5" customHeight="1">
      <c r="A50" s="42"/>
      <c r="B50" s="20" t="s">
        <v>21</v>
      </c>
      <c r="C50" s="83">
        <v>104500000</v>
      </c>
      <c r="D50" s="83">
        <v>104500000</v>
      </c>
      <c r="E50" s="83">
        <f t="shared" si="1"/>
        <v>0</v>
      </c>
      <c r="F50" s="84"/>
    </row>
    <row r="51" spans="1:6" s="19" customFormat="1" ht="25.5" customHeight="1">
      <c r="A51" s="42"/>
      <c r="B51" s="20" t="s">
        <v>71</v>
      </c>
      <c r="C51" s="83">
        <v>215775000</v>
      </c>
      <c r="D51" s="83">
        <v>215775000</v>
      </c>
      <c r="E51" s="83">
        <f t="shared" si="1"/>
        <v>0</v>
      </c>
      <c r="F51" s="84"/>
    </row>
    <row r="52" spans="1:6" s="19" customFormat="1" ht="25.5" customHeight="1">
      <c r="A52" s="42"/>
      <c r="B52" s="20" t="s">
        <v>72</v>
      </c>
      <c r="C52" s="83">
        <v>24410000</v>
      </c>
      <c r="D52" s="83">
        <v>24410000</v>
      </c>
      <c r="E52" s="83">
        <f t="shared" si="1"/>
        <v>0</v>
      </c>
      <c r="F52" s="84"/>
    </row>
    <row r="53" spans="1:6" s="19" customFormat="1" ht="25.5" customHeight="1">
      <c r="A53" s="8"/>
      <c r="B53" s="9" t="s">
        <v>6</v>
      </c>
      <c r="C53" s="83">
        <v>297675826</v>
      </c>
      <c r="D53" s="83">
        <v>297675826</v>
      </c>
      <c r="E53" s="83">
        <f t="shared" si="1"/>
        <v>0</v>
      </c>
      <c r="F53" s="84">
        <v>0</v>
      </c>
    </row>
    <row r="54" spans="1:6" s="19" customFormat="1" ht="25.5" customHeight="1">
      <c r="A54" s="8"/>
      <c r="B54" s="9" t="s">
        <v>73</v>
      </c>
      <c r="C54" s="83">
        <v>21000000</v>
      </c>
      <c r="D54" s="83">
        <v>0</v>
      </c>
      <c r="E54" s="83">
        <f t="shared" si="1"/>
        <v>21000000</v>
      </c>
      <c r="F54" s="83"/>
    </row>
    <row r="55" spans="1:6" s="19" customFormat="1" ht="25.5" customHeight="1">
      <c r="A55" s="8"/>
      <c r="B55" s="9" t="s">
        <v>8</v>
      </c>
      <c r="C55" s="83">
        <v>32000000</v>
      </c>
      <c r="D55" s="83">
        <v>32000000</v>
      </c>
      <c r="E55" s="83">
        <f t="shared" si="1"/>
        <v>0</v>
      </c>
      <c r="F55" s="42"/>
    </row>
    <row r="56" spans="1:6" s="29" customFormat="1" ht="38.25" customHeight="1">
      <c r="A56" s="26" t="s">
        <v>26</v>
      </c>
      <c r="B56" s="27" t="s">
        <v>30</v>
      </c>
      <c r="C56" s="82">
        <f>SUM(C57:C60)</f>
        <v>446673769</v>
      </c>
      <c r="D56" s="82">
        <f>SUM(D57:D60)</f>
        <v>446673769</v>
      </c>
      <c r="E56" s="82">
        <f>SUM(E57:E60)</f>
        <v>0</v>
      </c>
      <c r="F56" s="82"/>
    </row>
    <row r="57" spans="1:6" s="19" customFormat="1" ht="25.5" customHeight="1">
      <c r="A57" s="8"/>
      <c r="B57" s="9" t="s">
        <v>5</v>
      </c>
      <c r="C57" s="83">
        <v>253759000</v>
      </c>
      <c r="D57" s="83">
        <v>253759000</v>
      </c>
      <c r="E57" s="83">
        <f>C57-D57</f>
        <v>0</v>
      </c>
      <c r="F57" s="42"/>
    </row>
    <row r="58" spans="1:6" s="19" customFormat="1" ht="25.5" customHeight="1">
      <c r="A58" s="8"/>
      <c r="B58" s="9" t="s">
        <v>68</v>
      </c>
      <c r="C58" s="83">
        <v>300000</v>
      </c>
      <c r="D58" s="84">
        <f>C58</f>
        <v>300000</v>
      </c>
      <c r="E58" s="83">
        <f>C58-D58</f>
        <v>0</v>
      </c>
      <c r="F58" s="42"/>
    </row>
    <row r="59" spans="1:6" s="19" customFormat="1" ht="25.5" customHeight="1">
      <c r="A59" s="8"/>
      <c r="B59" s="9" t="s">
        <v>121</v>
      </c>
      <c r="C59" s="83">
        <v>59100000</v>
      </c>
      <c r="D59" s="84">
        <f>C59</f>
        <v>59100000</v>
      </c>
      <c r="E59" s="83">
        <f>C59-D59</f>
        <v>0</v>
      </c>
      <c r="F59" s="42"/>
    </row>
    <row r="60" spans="1:6" s="19" customFormat="1" ht="25.5" customHeight="1">
      <c r="A60" s="8"/>
      <c r="B60" s="9" t="s">
        <v>6</v>
      </c>
      <c r="C60" s="83">
        <v>133514769</v>
      </c>
      <c r="D60" s="84">
        <v>133514769</v>
      </c>
      <c r="E60" s="83">
        <f>C60-D60</f>
        <v>0</v>
      </c>
      <c r="F60" s="42"/>
    </row>
    <row r="62" spans="4:6" ht="18">
      <c r="D62" s="154" t="s">
        <v>166</v>
      </c>
      <c r="E62" s="154"/>
      <c r="F62" s="154"/>
    </row>
    <row r="63" spans="4:6" ht="15">
      <c r="D63" s="161" t="s">
        <v>48</v>
      </c>
      <c r="E63" s="161"/>
      <c r="F63" s="161"/>
    </row>
    <row r="64" spans="4:6" ht="15">
      <c r="D64" s="11"/>
      <c r="E64" s="11"/>
      <c r="F64" s="11"/>
    </row>
    <row r="65" spans="4:6" ht="15">
      <c r="D65" s="11"/>
      <c r="E65" s="11"/>
      <c r="F65" s="11"/>
    </row>
    <row r="66" spans="4:6" ht="15">
      <c r="D66" s="11"/>
      <c r="E66" s="11"/>
      <c r="F66" s="11"/>
    </row>
    <row r="67" spans="1:6" ht="25.5" customHeight="1">
      <c r="A67" s="18"/>
      <c r="B67" s="31"/>
      <c r="C67" s="31"/>
      <c r="E67" s="155"/>
      <c r="F67" s="155"/>
    </row>
    <row r="68" spans="1:6" ht="25.5" customHeight="1">
      <c r="A68" s="18" t="s">
        <v>59</v>
      </c>
      <c r="B68" s="31"/>
      <c r="C68" s="31"/>
      <c r="E68" s="155" t="s">
        <v>115</v>
      </c>
      <c r="F68" s="155"/>
    </row>
    <row r="69" spans="1:6" ht="30.75" customHeight="1">
      <c r="A69" s="16" t="s">
        <v>60</v>
      </c>
      <c r="B69" s="34"/>
      <c r="E69" s="25" t="s">
        <v>114</v>
      </c>
      <c r="F69" s="25"/>
    </row>
    <row r="70" spans="1:6" ht="29.25" customHeight="1">
      <c r="A70" s="104" t="s">
        <v>163</v>
      </c>
      <c r="B70" s="104"/>
      <c r="C70" s="104"/>
      <c r="D70" s="104"/>
      <c r="E70" s="104"/>
      <c r="F70" s="104"/>
    </row>
    <row r="71" spans="1:6" ht="18.75" customHeight="1">
      <c r="A71" s="51" t="s">
        <v>164</v>
      </c>
      <c r="B71" s="51"/>
      <c r="C71" s="51"/>
      <c r="D71" s="51"/>
      <c r="E71" s="51"/>
      <c r="F71" s="51"/>
    </row>
    <row r="72" spans="2:6" ht="24" customHeight="1">
      <c r="B72" s="1"/>
      <c r="F72" s="107" t="s">
        <v>41</v>
      </c>
    </row>
    <row r="73" spans="1:6" s="19" customFormat="1" ht="19.5" customHeight="1">
      <c r="A73" s="148" t="s">
        <v>17</v>
      </c>
      <c r="B73" s="148" t="s">
        <v>4</v>
      </c>
      <c r="C73" s="146" t="s">
        <v>11</v>
      </c>
      <c r="D73" s="146" t="s">
        <v>12</v>
      </c>
      <c r="E73" s="146" t="s">
        <v>116</v>
      </c>
      <c r="F73" s="146" t="s">
        <v>117</v>
      </c>
    </row>
    <row r="74" spans="1:6" s="19" customFormat="1" ht="48" customHeight="1">
      <c r="A74" s="149"/>
      <c r="B74" s="149"/>
      <c r="C74" s="147"/>
      <c r="D74" s="147"/>
      <c r="E74" s="147" t="s">
        <v>32</v>
      </c>
      <c r="F74" s="147" t="s">
        <v>33</v>
      </c>
    </row>
    <row r="75" spans="1:6" s="19" customFormat="1" ht="24.75" customHeight="1">
      <c r="A75" s="2" t="s">
        <v>2</v>
      </c>
      <c r="B75" s="40" t="s">
        <v>34</v>
      </c>
      <c r="C75" s="41"/>
      <c r="D75" s="41"/>
      <c r="E75" s="2"/>
      <c r="F75" s="41"/>
    </row>
    <row r="76" spans="1:6" s="19" customFormat="1" ht="22.5" customHeight="1">
      <c r="A76" s="5" t="s">
        <v>1</v>
      </c>
      <c r="B76" s="6" t="s">
        <v>18</v>
      </c>
      <c r="C76" s="80">
        <f>C77+C78</f>
        <v>1313023000</v>
      </c>
      <c r="D76" s="80"/>
      <c r="E76" s="80"/>
      <c r="F76" s="80"/>
    </row>
    <row r="77" spans="1:6" s="19" customFormat="1" ht="22.5" customHeight="1">
      <c r="A77" s="8">
        <v>1</v>
      </c>
      <c r="B77" s="43" t="s">
        <v>61</v>
      </c>
      <c r="C77" s="81">
        <v>271128000</v>
      </c>
      <c r="D77" s="80"/>
      <c r="E77" s="84"/>
      <c r="F77" s="42"/>
    </row>
    <row r="78" spans="1:6" s="19" customFormat="1" ht="22.5" customHeight="1">
      <c r="A78" s="8">
        <v>2</v>
      </c>
      <c r="B78" s="43" t="s">
        <v>35</v>
      </c>
      <c r="C78" s="81">
        <v>1041895000</v>
      </c>
      <c r="D78" s="80"/>
      <c r="E78" s="84"/>
      <c r="F78" s="42"/>
    </row>
    <row r="79" spans="1:6" s="30" customFormat="1" ht="39" customHeight="1">
      <c r="A79" s="5"/>
      <c r="B79" s="6" t="s">
        <v>36</v>
      </c>
      <c r="C79" s="80">
        <f>C80</f>
        <v>1313023000</v>
      </c>
      <c r="D79" s="80"/>
      <c r="E79" s="84"/>
      <c r="F79" s="80"/>
    </row>
    <row r="80" spans="1:6" s="30" customFormat="1" ht="31.5" customHeight="1">
      <c r="A80" s="5">
        <v>1</v>
      </c>
      <c r="B80" s="6" t="s">
        <v>27</v>
      </c>
      <c r="C80" s="80">
        <f>C82</f>
        <v>1313023000</v>
      </c>
      <c r="D80" s="80"/>
      <c r="E80" s="84"/>
      <c r="F80" s="79"/>
    </row>
    <row r="81" spans="1:7" s="30" customFormat="1" ht="22.5" customHeight="1">
      <c r="A81" s="8" t="s">
        <v>25</v>
      </c>
      <c r="B81" s="9" t="s">
        <v>37</v>
      </c>
      <c r="C81" s="81">
        <v>1313023000</v>
      </c>
      <c r="D81" s="80"/>
      <c r="E81" s="84"/>
      <c r="F81" s="81"/>
      <c r="G81" s="19"/>
    </row>
    <row r="82" spans="1:6" s="30" customFormat="1" ht="37.5" customHeight="1">
      <c r="A82" s="8" t="s">
        <v>14</v>
      </c>
      <c r="B82" s="9" t="s">
        <v>38</v>
      </c>
      <c r="C82" s="81">
        <v>1313023000</v>
      </c>
      <c r="D82" s="80"/>
      <c r="E82" s="84"/>
      <c r="F82" s="81"/>
    </row>
    <row r="83" spans="1:6" s="19" customFormat="1" ht="34.5" customHeight="1">
      <c r="A83" s="8"/>
      <c r="B83" s="92" t="s">
        <v>5</v>
      </c>
      <c r="C83" s="93">
        <f>C84+C85</f>
        <v>1680027000</v>
      </c>
      <c r="D83" s="80"/>
      <c r="E83" s="84"/>
      <c r="F83" s="42"/>
    </row>
    <row r="84" spans="1:6" s="19" customFormat="1" ht="28.5" customHeight="1">
      <c r="A84" s="8"/>
      <c r="B84" s="43" t="s">
        <v>77</v>
      </c>
      <c r="C84" s="91">
        <v>225844000</v>
      </c>
      <c r="D84" s="80"/>
      <c r="E84" s="84"/>
      <c r="F84" s="42"/>
    </row>
    <row r="85" spans="1:6" s="19" customFormat="1" ht="42.75" customHeight="1">
      <c r="A85" s="8"/>
      <c r="B85" s="43" t="s">
        <v>79</v>
      </c>
      <c r="C85" s="91">
        <v>1454183000</v>
      </c>
      <c r="D85" s="80"/>
      <c r="E85" s="84"/>
      <c r="F85" s="42"/>
    </row>
    <row r="86" spans="1:6" s="19" customFormat="1" ht="28.5" customHeight="1">
      <c r="A86" s="8"/>
      <c r="B86" s="92" t="s">
        <v>75</v>
      </c>
      <c r="C86" s="93">
        <f>C87</f>
        <v>4800000</v>
      </c>
      <c r="D86" s="80"/>
      <c r="E86" s="84"/>
      <c r="F86" s="42"/>
    </row>
    <row r="87" spans="1:6" s="19" customFormat="1" ht="28.5" customHeight="1">
      <c r="A87" s="8"/>
      <c r="B87" s="43" t="s">
        <v>78</v>
      </c>
      <c r="C87" s="91">
        <v>4800000</v>
      </c>
      <c r="D87" s="80"/>
      <c r="E87" s="84"/>
      <c r="F87" s="42"/>
    </row>
    <row r="88" spans="1:6" s="19" customFormat="1" ht="28.5" customHeight="1">
      <c r="A88" s="8"/>
      <c r="B88" s="92" t="s">
        <v>74</v>
      </c>
      <c r="C88" s="93">
        <f>SUM(C89:C101)</f>
        <v>486630900</v>
      </c>
      <c r="D88" s="80"/>
      <c r="E88" s="84"/>
      <c r="F88" s="95">
        <f>F99</f>
        <v>0</v>
      </c>
    </row>
    <row r="89" spans="1:6" s="19" customFormat="1" ht="28.5" customHeight="1">
      <c r="A89" s="8"/>
      <c r="B89" s="43" t="s">
        <v>80</v>
      </c>
      <c r="C89" s="91">
        <v>35476849</v>
      </c>
      <c r="D89" s="80"/>
      <c r="E89" s="84"/>
      <c r="F89" s="42"/>
    </row>
    <row r="90" spans="1:6" s="19" customFormat="1" ht="28.5" customHeight="1">
      <c r="A90" s="8"/>
      <c r="B90" s="43" t="s">
        <v>120</v>
      </c>
      <c r="C90" s="91">
        <v>9101360</v>
      </c>
      <c r="D90" s="80"/>
      <c r="E90" s="84"/>
      <c r="F90" s="42"/>
    </row>
    <row r="91" spans="1:6" s="19" customFormat="1" ht="28.5" customHeight="1">
      <c r="A91" s="8"/>
      <c r="B91" s="43" t="s">
        <v>81</v>
      </c>
      <c r="C91" s="91">
        <v>4992000</v>
      </c>
      <c r="D91" s="80"/>
      <c r="E91" s="84"/>
      <c r="F91" s="42"/>
    </row>
    <row r="92" spans="1:6" s="19" customFormat="1" ht="28.5" customHeight="1">
      <c r="A92" s="8"/>
      <c r="B92" s="43" t="s">
        <v>82</v>
      </c>
      <c r="C92" s="91">
        <v>65777151</v>
      </c>
      <c r="D92" s="80"/>
      <c r="E92" s="84"/>
      <c r="F92" s="42"/>
    </row>
    <row r="93" spans="1:6" s="19" customFormat="1" ht="28.5" customHeight="1">
      <c r="A93" s="8"/>
      <c r="B93" s="43" t="s">
        <v>95</v>
      </c>
      <c r="C93" s="91">
        <v>20164940</v>
      </c>
      <c r="D93" s="80"/>
      <c r="E93" s="84"/>
      <c r="F93" s="42"/>
    </row>
    <row r="94" spans="1:6" s="19" customFormat="1" ht="28.5" customHeight="1">
      <c r="A94" s="8"/>
      <c r="B94" s="43" t="s">
        <v>83</v>
      </c>
      <c r="C94" s="91">
        <v>0</v>
      </c>
      <c r="D94" s="80"/>
      <c r="E94" s="84"/>
      <c r="F94" s="42"/>
    </row>
    <row r="95" spans="1:6" s="19" customFormat="1" ht="28.5" customHeight="1">
      <c r="A95" s="8"/>
      <c r="B95" s="43" t="s">
        <v>84</v>
      </c>
      <c r="C95" s="91">
        <v>1095000</v>
      </c>
      <c r="D95" s="80"/>
      <c r="E95" s="84"/>
      <c r="F95" s="42"/>
    </row>
    <row r="96" spans="1:6" s="19" customFormat="1" ht="28.5" customHeight="1">
      <c r="A96" s="8"/>
      <c r="B96" s="43" t="s">
        <v>85</v>
      </c>
      <c r="C96" s="91">
        <v>0</v>
      </c>
      <c r="D96" s="80"/>
      <c r="E96" s="84"/>
      <c r="F96" s="42"/>
    </row>
    <row r="97" spans="1:6" s="19" customFormat="1" ht="28.5" customHeight="1">
      <c r="A97" s="8"/>
      <c r="B97" s="43" t="s">
        <v>87</v>
      </c>
      <c r="C97" s="91">
        <v>33635000</v>
      </c>
      <c r="D97" s="80"/>
      <c r="E97" s="84"/>
      <c r="F97" s="42"/>
    </row>
    <row r="98" spans="1:6" s="19" customFormat="1" ht="28.5" customHeight="1">
      <c r="A98" s="8"/>
      <c r="B98" s="43" t="s">
        <v>86</v>
      </c>
      <c r="C98" s="91">
        <v>30000000</v>
      </c>
      <c r="D98" s="80"/>
      <c r="E98" s="84"/>
      <c r="F98" s="42"/>
    </row>
    <row r="99" spans="1:6" s="19" customFormat="1" ht="28.5" customHeight="1">
      <c r="A99" s="8"/>
      <c r="B99" s="43" t="s">
        <v>71</v>
      </c>
      <c r="C99" s="91">
        <v>0</v>
      </c>
      <c r="D99" s="80"/>
      <c r="E99" s="84"/>
      <c r="F99" s="84"/>
    </row>
    <row r="100" spans="1:6" s="19" customFormat="1" ht="28.5" customHeight="1">
      <c r="A100" s="8"/>
      <c r="B100" s="43" t="s">
        <v>88</v>
      </c>
      <c r="C100" s="91">
        <v>261583100</v>
      </c>
      <c r="D100" s="80"/>
      <c r="E100" s="84"/>
      <c r="F100" s="42"/>
    </row>
    <row r="101" spans="1:6" s="19" customFormat="1" ht="28.5" customHeight="1">
      <c r="A101" s="8"/>
      <c r="B101" s="43" t="s">
        <v>89</v>
      </c>
      <c r="C101" s="91">
        <v>24805500</v>
      </c>
      <c r="D101" s="80"/>
      <c r="E101" s="84"/>
      <c r="F101" s="42"/>
    </row>
    <row r="102" spans="1:6" s="19" customFormat="1" ht="28.5" customHeight="1">
      <c r="A102" s="8"/>
      <c r="B102" s="92" t="s">
        <v>76</v>
      </c>
      <c r="C102" s="93">
        <f>C103</f>
        <v>0</v>
      </c>
      <c r="D102" s="80"/>
      <c r="E102" s="84"/>
      <c r="F102" s="95">
        <f>F103</f>
        <v>0</v>
      </c>
    </row>
    <row r="103" spans="1:6" s="19" customFormat="1" ht="28.5" customHeight="1">
      <c r="A103" s="8"/>
      <c r="B103" s="43" t="s">
        <v>73</v>
      </c>
      <c r="C103" s="91">
        <v>0</v>
      </c>
      <c r="D103" s="80"/>
      <c r="E103" s="84"/>
      <c r="F103" s="84">
        <v>0</v>
      </c>
    </row>
    <row r="104" spans="1:6" s="19" customFormat="1" ht="28.5" customHeight="1">
      <c r="A104" s="8"/>
      <c r="B104" s="92" t="s">
        <v>8</v>
      </c>
      <c r="C104" s="93">
        <f>C105</f>
        <v>4000000</v>
      </c>
      <c r="D104" s="80"/>
      <c r="E104" s="84"/>
      <c r="F104" s="42"/>
    </row>
    <row r="105" spans="1:6" s="19" customFormat="1" ht="28.5" customHeight="1">
      <c r="A105" s="8"/>
      <c r="B105" s="43" t="s">
        <v>90</v>
      </c>
      <c r="C105" s="91">
        <v>4000000</v>
      </c>
      <c r="D105" s="80"/>
      <c r="E105" s="84"/>
      <c r="F105" s="42"/>
    </row>
    <row r="106" spans="1:6" s="19" customFormat="1" ht="34.5" customHeight="1">
      <c r="A106" s="5" t="s">
        <v>40</v>
      </c>
      <c r="B106" s="44" t="s">
        <v>42</v>
      </c>
      <c r="C106" s="80"/>
      <c r="D106" s="80"/>
      <c r="E106" s="80"/>
      <c r="F106" s="80"/>
    </row>
    <row r="107" spans="1:6" s="19" customFormat="1" ht="29.25" customHeight="1">
      <c r="A107" s="5" t="s">
        <v>3</v>
      </c>
      <c r="B107" s="44" t="s">
        <v>16</v>
      </c>
      <c r="C107" s="80">
        <f>C109+C123</f>
        <v>3935055639</v>
      </c>
      <c r="D107" s="80"/>
      <c r="E107" s="80"/>
      <c r="F107" s="80"/>
    </row>
    <row r="108" spans="1:6" s="19" customFormat="1" ht="23.25" customHeight="1">
      <c r="A108" s="5">
        <v>1</v>
      </c>
      <c r="B108" s="6" t="s">
        <v>28</v>
      </c>
      <c r="C108" s="82"/>
      <c r="D108" s="80"/>
      <c r="E108" s="42"/>
      <c r="F108" s="42"/>
    </row>
    <row r="109" spans="1:6" s="19" customFormat="1" ht="36.75" customHeight="1">
      <c r="A109" s="26" t="s">
        <v>25</v>
      </c>
      <c r="B109" s="27" t="s">
        <v>29</v>
      </c>
      <c r="C109" s="82">
        <v>3511000000</v>
      </c>
      <c r="D109" s="80"/>
      <c r="E109" s="82"/>
      <c r="F109" s="82"/>
    </row>
    <row r="110" spans="1:6" s="19" customFormat="1" ht="25.5" customHeight="1">
      <c r="A110" s="8"/>
      <c r="B110" s="9" t="s">
        <v>13</v>
      </c>
      <c r="C110" s="83">
        <v>90000000</v>
      </c>
      <c r="D110" s="80"/>
      <c r="E110" s="83"/>
      <c r="F110" s="42"/>
    </row>
    <row r="111" spans="1:6" s="19" customFormat="1" ht="25.5" customHeight="1">
      <c r="A111" s="8"/>
      <c r="B111" s="9" t="s">
        <v>5</v>
      </c>
      <c r="C111" s="83">
        <v>2461496074</v>
      </c>
      <c r="D111" s="80"/>
      <c r="E111" s="83"/>
      <c r="F111" s="42"/>
    </row>
    <row r="112" spans="1:6" s="19" customFormat="1" ht="37.5" customHeight="1">
      <c r="A112" s="8"/>
      <c r="B112" s="9" t="s">
        <v>70</v>
      </c>
      <c r="C112" s="83">
        <v>132400000</v>
      </c>
      <c r="D112" s="80"/>
      <c r="E112" s="83"/>
      <c r="F112" s="42"/>
    </row>
    <row r="113" spans="1:6" s="19" customFormat="1" ht="25.5" customHeight="1">
      <c r="A113" s="42"/>
      <c r="B113" s="20" t="s">
        <v>20</v>
      </c>
      <c r="C113" s="83">
        <v>133026431</v>
      </c>
      <c r="D113" s="80"/>
      <c r="E113" s="83"/>
      <c r="F113" s="84"/>
    </row>
    <row r="114" spans="1:6" s="19" customFormat="1" ht="25.5" customHeight="1">
      <c r="A114" s="42"/>
      <c r="B114" s="20" t="s">
        <v>23</v>
      </c>
      <c r="C114" s="83">
        <v>40844000</v>
      </c>
      <c r="D114" s="80"/>
      <c r="E114" s="83"/>
      <c r="F114" s="84"/>
    </row>
    <row r="115" spans="1:6" s="19" customFormat="1" ht="25.5" customHeight="1">
      <c r="A115" s="42"/>
      <c r="B115" s="20" t="s">
        <v>67</v>
      </c>
      <c r="C115" s="83">
        <v>5576516</v>
      </c>
      <c r="D115" s="80"/>
      <c r="E115" s="83"/>
      <c r="F115" s="84"/>
    </row>
    <row r="116" spans="1:6" s="19" customFormat="1" ht="25.5" customHeight="1">
      <c r="A116" s="42"/>
      <c r="B116" s="20" t="s">
        <v>22</v>
      </c>
      <c r="C116" s="83">
        <v>25200000</v>
      </c>
      <c r="D116" s="80"/>
      <c r="E116" s="83"/>
      <c r="F116" s="84"/>
    </row>
    <row r="117" spans="1:6" s="19" customFormat="1" ht="25.5" customHeight="1">
      <c r="A117" s="42"/>
      <c r="B117" s="20" t="s">
        <v>21</v>
      </c>
      <c r="C117" s="83">
        <v>0</v>
      </c>
      <c r="D117" s="80"/>
      <c r="E117" s="83"/>
      <c r="F117" s="84"/>
    </row>
    <row r="118" spans="1:6" s="19" customFormat="1" ht="25.5" customHeight="1">
      <c r="A118" s="42"/>
      <c r="B118" s="20" t="s">
        <v>71</v>
      </c>
      <c r="C118" s="83">
        <v>153764600</v>
      </c>
      <c r="D118" s="80"/>
      <c r="E118" s="83"/>
      <c r="F118" s="84"/>
    </row>
    <row r="119" spans="1:6" s="19" customFormat="1" ht="25.5" customHeight="1">
      <c r="A119" s="42"/>
      <c r="B119" s="20" t="s">
        <v>72</v>
      </c>
      <c r="C119" s="83">
        <v>0</v>
      </c>
      <c r="D119" s="80"/>
      <c r="E119" s="83"/>
      <c r="F119" s="84"/>
    </row>
    <row r="120" spans="1:6" s="19" customFormat="1" ht="25.5" customHeight="1">
      <c r="A120" s="8"/>
      <c r="B120" s="9" t="s">
        <v>6</v>
      </c>
      <c r="C120" s="83">
        <v>420492379</v>
      </c>
      <c r="D120" s="80"/>
      <c r="E120" s="83"/>
      <c r="F120" s="84">
        <v>0</v>
      </c>
    </row>
    <row r="121" spans="1:6" s="19" customFormat="1" ht="25.5" customHeight="1">
      <c r="A121" s="8"/>
      <c r="B121" s="9" t="s">
        <v>73</v>
      </c>
      <c r="C121" s="83">
        <v>21000000</v>
      </c>
      <c r="D121" s="80"/>
      <c r="E121" s="83"/>
      <c r="F121" s="83"/>
    </row>
    <row r="122" spans="1:6" s="19" customFormat="1" ht="25.5" customHeight="1">
      <c r="A122" s="8"/>
      <c r="B122" s="9" t="s">
        <v>8</v>
      </c>
      <c r="C122" s="83">
        <v>27200000</v>
      </c>
      <c r="D122" s="80"/>
      <c r="E122" s="83"/>
      <c r="F122" s="42"/>
    </row>
    <row r="123" spans="1:6" s="29" customFormat="1" ht="38.25" customHeight="1">
      <c r="A123" s="26" t="s">
        <v>26</v>
      </c>
      <c r="B123" s="27" t="s">
        <v>30</v>
      </c>
      <c r="C123" s="82">
        <f>SUM(C124:C127)</f>
        <v>424055639</v>
      </c>
      <c r="D123" s="80"/>
      <c r="E123" s="82"/>
      <c r="F123" s="82"/>
    </row>
    <row r="124" spans="1:6" s="19" customFormat="1" ht="25.5" customHeight="1">
      <c r="A124" s="8"/>
      <c r="B124" s="9" t="s">
        <v>5</v>
      </c>
      <c r="C124" s="83">
        <v>216885600</v>
      </c>
      <c r="D124" s="80"/>
      <c r="E124" s="83"/>
      <c r="F124" s="42"/>
    </row>
    <row r="125" spans="1:6" s="19" customFormat="1" ht="25.5" customHeight="1">
      <c r="A125" s="8"/>
      <c r="B125" s="9" t="s">
        <v>68</v>
      </c>
      <c r="C125" s="83">
        <v>300000</v>
      </c>
      <c r="D125" s="80"/>
      <c r="E125" s="83"/>
      <c r="F125" s="42"/>
    </row>
    <row r="126" spans="1:6" s="19" customFormat="1" ht="25.5" customHeight="1">
      <c r="A126" s="8"/>
      <c r="B126" s="9" t="s">
        <v>121</v>
      </c>
      <c r="C126" s="83">
        <v>59100000</v>
      </c>
      <c r="D126" s="80"/>
      <c r="E126" s="83"/>
      <c r="F126" s="42"/>
    </row>
    <row r="127" spans="1:6" s="19" customFormat="1" ht="25.5" customHeight="1">
      <c r="A127" s="8"/>
      <c r="B127" s="9" t="s">
        <v>6</v>
      </c>
      <c r="C127" s="83">
        <v>147770039</v>
      </c>
      <c r="D127" s="80"/>
      <c r="E127" s="83"/>
      <c r="F127" s="42"/>
    </row>
    <row r="129" spans="4:6" ht="18">
      <c r="D129" s="51" t="s">
        <v>162</v>
      </c>
      <c r="E129" s="51"/>
      <c r="F129" s="51"/>
    </row>
    <row r="130" spans="4:6" ht="15">
      <c r="D130" s="11" t="s">
        <v>48</v>
      </c>
      <c r="E130" s="11"/>
      <c r="F130" s="11"/>
    </row>
    <row r="131" spans="4:6" ht="15">
      <c r="D131" s="11"/>
      <c r="E131" s="11"/>
      <c r="F131" s="11"/>
    </row>
    <row r="132" spans="4:6" ht="15">
      <c r="D132" s="11"/>
      <c r="E132" s="11"/>
      <c r="F132" s="11"/>
    </row>
  </sheetData>
  <sheetProtection/>
  <mergeCells count="14">
    <mergeCell ref="D63:F63"/>
    <mergeCell ref="D62:F62"/>
    <mergeCell ref="E67:F67"/>
    <mergeCell ref="E68:F68"/>
    <mergeCell ref="A4:F4"/>
    <mergeCell ref="E1:F1"/>
    <mergeCell ref="A6:A7"/>
    <mergeCell ref="B6:B7"/>
    <mergeCell ref="A3:F3"/>
    <mergeCell ref="E6:E7"/>
    <mergeCell ref="F6:F7"/>
    <mergeCell ref="E2:F2"/>
    <mergeCell ref="D6:D7"/>
    <mergeCell ref="C6:C7"/>
  </mergeCells>
  <printOptions/>
  <pageMargins left="0.5" right="0" top="0.5" bottom="0.25" header="0.5" footer="0.5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26"/>
  <sheetViews>
    <sheetView zoomScalePageLayoutView="0" workbookViewId="0" topLeftCell="A428">
      <selection activeCell="D477" sqref="D477:F477"/>
    </sheetView>
  </sheetViews>
  <sheetFormatPr defaultColWidth="8.796875" defaultRowHeight="15"/>
  <cols>
    <col min="1" max="1" width="6.09765625" style="0" customWidth="1"/>
    <col min="2" max="2" width="32" style="0" customWidth="1"/>
    <col min="3" max="3" width="13.8984375" style="0" customWidth="1"/>
    <col min="4" max="4" width="13.59765625" style="0" customWidth="1"/>
    <col min="5" max="5" width="11.09765625" style="0" customWidth="1"/>
    <col min="6" max="6" width="13" style="0" customWidth="1"/>
    <col min="10" max="10" width="12.296875" style="0" customWidth="1"/>
  </cols>
  <sheetData>
    <row r="1" spans="1:6" ht="23.25" customHeight="1">
      <c r="A1" s="18" t="s">
        <v>59</v>
      </c>
      <c r="B1" s="31"/>
      <c r="C1" s="162" t="s">
        <v>111</v>
      </c>
      <c r="D1" s="162"/>
      <c r="E1" s="162"/>
      <c r="F1" s="162"/>
    </row>
    <row r="2" spans="1:6" ht="21.75" customHeight="1">
      <c r="A2" s="16" t="s">
        <v>60</v>
      </c>
      <c r="B2" s="34"/>
      <c r="C2" s="163" t="s">
        <v>112</v>
      </c>
      <c r="D2" s="163"/>
      <c r="E2" s="163"/>
      <c r="F2" s="163"/>
    </row>
    <row r="3" spans="1:6" ht="33.75" customHeight="1">
      <c r="A3" s="150" t="s">
        <v>155</v>
      </c>
      <c r="B3" s="150"/>
      <c r="C3" s="150"/>
      <c r="D3" s="150"/>
      <c r="E3" s="150"/>
      <c r="F3" s="150"/>
    </row>
    <row r="4" spans="1:6" ht="19.5" customHeight="1">
      <c r="A4" s="154" t="s">
        <v>50</v>
      </c>
      <c r="B4" s="154"/>
      <c r="C4" s="154"/>
      <c r="D4" s="154"/>
      <c r="E4" s="154"/>
      <c r="F4" s="154"/>
    </row>
    <row r="5" spans="1:6" ht="19.5" customHeight="1">
      <c r="A5" s="50"/>
      <c r="B5" s="50"/>
      <c r="C5" s="50"/>
      <c r="D5" s="50"/>
      <c r="E5" s="50"/>
      <c r="F5" s="50"/>
    </row>
    <row r="6" spans="1:6" ht="19.5" customHeight="1">
      <c r="A6" s="164" t="s">
        <v>105</v>
      </c>
      <c r="B6" s="164"/>
      <c r="C6" s="164"/>
      <c r="D6" s="164"/>
      <c r="E6" s="164"/>
      <c r="F6" s="164"/>
    </row>
    <row r="7" spans="1:6" ht="19.5" customHeight="1">
      <c r="A7" s="164" t="s">
        <v>106</v>
      </c>
      <c r="B7" s="164"/>
      <c r="C7" s="164"/>
      <c r="D7" s="164"/>
      <c r="E7" s="164"/>
      <c r="F7" s="164"/>
    </row>
    <row r="8" spans="1:6" ht="19.5" customHeight="1">
      <c r="A8" s="164" t="s">
        <v>107</v>
      </c>
      <c r="B8" s="164"/>
      <c r="C8" s="164"/>
      <c r="D8" s="164"/>
      <c r="E8" s="164"/>
      <c r="F8" s="164"/>
    </row>
    <row r="9" spans="1:6" ht="19.5" customHeight="1">
      <c r="A9" s="164" t="s">
        <v>108</v>
      </c>
      <c r="B9" s="164"/>
      <c r="C9" s="164"/>
      <c r="D9" s="164"/>
      <c r="E9" s="164"/>
      <c r="F9" s="164"/>
    </row>
    <row r="10" spans="1:6" ht="19.5" customHeight="1">
      <c r="A10" s="164" t="s">
        <v>109</v>
      </c>
      <c r="B10" s="164"/>
      <c r="C10" s="164"/>
      <c r="D10" s="164"/>
      <c r="E10" s="164"/>
      <c r="F10" s="164"/>
    </row>
    <row r="11" spans="1:6" ht="19.5" customHeight="1">
      <c r="A11" s="164" t="s">
        <v>110</v>
      </c>
      <c r="B11" s="164"/>
      <c r="C11" s="164"/>
      <c r="D11" s="164"/>
      <c r="E11" s="164"/>
      <c r="F11" s="164"/>
    </row>
    <row r="12" spans="1:5" ht="36.75" customHeight="1">
      <c r="A12" s="1"/>
      <c r="B12" s="1"/>
      <c r="E12" s="24" t="s">
        <v>10</v>
      </c>
    </row>
    <row r="13" spans="1:7" ht="27.75" customHeight="1">
      <c r="A13" s="172" t="s">
        <v>0</v>
      </c>
      <c r="B13" s="172" t="s">
        <v>43</v>
      </c>
      <c r="C13" s="172" t="s">
        <v>44</v>
      </c>
      <c r="D13" s="170" t="s">
        <v>94</v>
      </c>
      <c r="E13" s="171" t="s">
        <v>45</v>
      </c>
      <c r="F13" s="171"/>
      <c r="G13" s="1"/>
    </row>
    <row r="14" spans="1:7" ht="33.75" customHeight="1">
      <c r="A14" s="172"/>
      <c r="B14" s="172"/>
      <c r="C14" s="172"/>
      <c r="D14" s="170"/>
      <c r="E14" s="12" t="s">
        <v>46</v>
      </c>
      <c r="F14" s="33" t="s">
        <v>47</v>
      </c>
      <c r="G14" s="1"/>
    </row>
    <row r="15" spans="1:6" ht="36.75" customHeight="1">
      <c r="A15" s="99" t="s">
        <v>2</v>
      </c>
      <c r="B15" s="3" t="s">
        <v>58</v>
      </c>
      <c r="C15" s="100"/>
      <c r="D15" s="100"/>
      <c r="E15" s="87"/>
      <c r="F15" s="4"/>
    </row>
    <row r="16" spans="1:6" ht="24.75" customHeight="1">
      <c r="A16" s="101" t="s">
        <v>3</v>
      </c>
      <c r="B16" s="6" t="s">
        <v>24</v>
      </c>
      <c r="C16" s="7">
        <f>C17+C18</f>
        <v>2095215000</v>
      </c>
      <c r="D16" s="7">
        <f>D17+D18</f>
        <v>143340000</v>
      </c>
      <c r="E16" s="86">
        <f>D16/C16*100</f>
        <v>6.841302682540933</v>
      </c>
      <c r="F16" s="7"/>
    </row>
    <row r="17" spans="1:6" s="19" customFormat="1" ht="37.5" customHeight="1">
      <c r="A17" s="101">
        <v>1</v>
      </c>
      <c r="B17" s="6" t="s">
        <v>103</v>
      </c>
      <c r="C17" s="7">
        <v>365715000</v>
      </c>
      <c r="D17" s="103">
        <v>38190000</v>
      </c>
      <c r="E17" s="86">
        <f aca="true" t="shared" si="0" ref="E17:E23">D17/C17*100</f>
        <v>10.442557729379434</v>
      </c>
      <c r="F17" s="42"/>
    </row>
    <row r="18" spans="1:6" ht="24.75" customHeight="1">
      <c r="A18" s="101">
        <v>2</v>
      </c>
      <c r="B18" s="6" t="s">
        <v>62</v>
      </c>
      <c r="C18" s="7">
        <f>SUM(C19:C23)</f>
        <v>1729500000</v>
      </c>
      <c r="D18" s="7">
        <f>SUM(D19:D23)</f>
        <v>105150000</v>
      </c>
      <c r="E18" s="86">
        <f t="shared" si="0"/>
        <v>6.079791847354727</v>
      </c>
      <c r="F18" s="38"/>
    </row>
    <row r="19" spans="1:6" ht="24.75" customHeight="1">
      <c r="A19" s="101"/>
      <c r="B19" s="9" t="s">
        <v>97</v>
      </c>
      <c r="C19" s="10">
        <v>621000000</v>
      </c>
      <c r="D19" s="85">
        <v>64650000</v>
      </c>
      <c r="E19" s="88">
        <f t="shared" si="0"/>
        <v>10.41062801932367</v>
      </c>
      <c r="F19" s="38"/>
    </row>
    <row r="20" spans="1:6" ht="24.75" customHeight="1">
      <c r="A20" s="101"/>
      <c r="B20" s="9" t="s">
        <v>98</v>
      </c>
      <c r="C20" s="10">
        <v>405000000</v>
      </c>
      <c r="D20" s="85">
        <v>40500000</v>
      </c>
      <c r="E20" s="88">
        <f t="shared" si="0"/>
        <v>10</v>
      </c>
      <c r="F20" s="38"/>
    </row>
    <row r="21" spans="1:6" ht="34.5" customHeight="1">
      <c r="A21" s="101"/>
      <c r="B21" s="9" t="s">
        <v>104</v>
      </c>
      <c r="C21" s="10">
        <v>69000000</v>
      </c>
      <c r="D21" s="85">
        <v>0</v>
      </c>
      <c r="E21" s="88">
        <f t="shared" si="0"/>
        <v>0</v>
      </c>
      <c r="F21" s="38"/>
    </row>
    <row r="22" spans="1:6" ht="24.75" customHeight="1">
      <c r="A22" s="101"/>
      <c r="B22" s="9" t="s">
        <v>100</v>
      </c>
      <c r="C22" s="10">
        <v>69000000</v>
      </c>
      <c r="D22" s="85">
        <v>0</v>
      </c>
      <c r="E22" s="88">
        <f t="shared" si="0"/>
        <v>0</v>
      </c>
      <c r="F22" s="38"/>
    </row>
    <row r="23" spans="1:6" ht="24.75" customHeight="1">
      <c r="A23" s="101"/>
      <c r="B23" s="9" t="s">
        <v>101</v>
      </c>
      <c r="C23" s="10">
        <v>565500000</v>
      </c>
      <c r="D23" s="85">
        <v>0</v>
      </c>
      <c r="E23" s="88">
        <f t="shared" si="0"/>
        <v>0</v>
      </c>
      <c r="F23" s="38"/>
    </row>
    <row r="24" spans="1:6" s="30" customFormat="1" ht="24.75" customHeight="1">
      <c r="A24" s="101">
        <v>1.2</v>
      </c>
      <c r="B24" s="6" t="s">
        <v>27</v>
      </c>
      <c r="C24" s="7">
        <f>C25+C26</f>
        <v>1953075000</v>
      </c>
      <c r="D24" s="7">
        <f>D25+D26</f>
        <v>118223577</v>
      </c>
      <c r="E24" s="86">
        <f>E25+E26</f>
        <v>12.322643945018111</v>
      </c>
      <c r="F24" s="7"/>
    </row>
    <row r="25" spans="1:6" s="30" customFormat="1" ht="24.75" customHeight="1">
      <c r="A25" s="101" t="s">
        <v>14</v>
      </c>
      <c r="B25" s="6" t="s">
        <v>61</v>
      </c>
      <c r="C25" s="7">
        <v>303075000</v>
      </c>
      <c r="D25" s="7">
        <v>19148577</v>
      </c>
      <c r="E25" s="86">
        <f aca="true" t="shared" si="1" ref="E25:E33">D25/C25*100</f>
        <v>6.318098490472655</v>
      </c>
      <c r="F25" s="7"/>
    </row>
    <row r="26" spans="1:6" s="30" customFormat="1" ht="24.75" customHeight="1">
      <c r="A26" s="101" t="s">
        <v>15</v>
      </c>
      <c r="B26" s="6" t="s">
        <v>62</v>
      </c>
      <c r="C26" s="7">
        <f>SUM(C27:C31)</f>
        <v>1650000000</v>
      </c>
      <c r="D26" s="7">
        <f>SUM(D27:D31)</f>
        <v>99075000</v>
      </c>
      <c r="E26" s="86">
        <f t="shared" si="1"/>
        <v>6.004545454545455</v>
      </c>
      <c r="F26" s="7"/>
    </row>
    <row r="27" spans="1:6" s="30" customFormat="1" ht="24.75" customHeight="1">
      <c r="A27" s="101"/>
      <c r="B27" s="9" t="s">
        <v>97</v>
      </c>
      <c r="C27" s="10">
        <v>607500000</v>
      </c>
      <c r="D27" s="10">
        <v>64650000</v>
      </c>
      <c r="E27" s="88">
        <f t="shared" si="1"/>
        <v>10.641975308641975</v>
      </c>
      <c r="F27" s="7"/>
    </row>
    <row r="28" spans="1:6" s="30" customFormat="1" ht="24.75" customHeight="1">
      <c r="A28" s="101"/>
      <c r="B28" s="9" t="s">
        <v>98</v>
      </c>
      <c r="C28" s="10">
        <v>445500000</v>
      </c>
      <c r="D28" s="10">
        <v>34425000</v>
      </c>
      <c r="E28" s="88">
        <f t="shared" si="1"/>
        <v>7.727272727272727</v>
      </c>
      <c r="F28" s="7"/>
    </row>
    <row r="29" spans="1:6" s="30" customFormat="1" ht="24.75" customHeight="1">
      <c r="A29" s="101"/>
      <c r="B29" s="9" t="s">
        <v>99</v>
      </c>
      <c r="C29" s="10">
        <v>67500000</v>
      </c>
      <c r="D29" s="10">
        <v>0</v>
      </c>
      <c r="E29" s="88">
        <f t="shared" si="1"/>
        <v>0</v>
      </c>
      <c r="F29" s="7"/>
    </row>
    <row r="30" spans="1:6" s="30" customFormat="1" ht="24.75" customHeight="1">
      <c r="A30" s="101"/>
      <c r="B30" s="9" t="s">
        <v>100</v>
      </c>
      <c r="C30" s="10">
        <v>67500000</v>
      </c>
      <c r="D30" s="10">
        <v>0</v>
      </c>
      <c r="E30" s="88">
        <f t="shared" si="1"/>
        <v>0</v>
      </c>
      <c r="F30" s="7"/>
    </row>
    <row r="31" spans="1:6" s="30" customFormat="1" ht="24.75" customHeight="1">
      <c r="A31" s="101"/>
      <c r="B31" s="9" t="s">
        <v>101</v>
      </c>
      <c r="C31" s="10">
        <v>462000000</v>
      </c>
      <c r="D31" s="10">
        <v>0</v>
      </c>
      <c r="E31" s="88">
        <f t="shared" si="1"/>
        <v>0</v>
      </c>
      <c r="F31" s="7"/>
    </row>
    <row r="32" spans="1:6" ht="24.75" customHeight="1">
      <c r="A32" s="8"/>
      <c r="B32" s="37" t="s">
        <v>49</v>
      </c>
      <c r="C32" s="7"/>
      <c r="D32" s="7"/>
      <c r="E32" s="86"/>
      <c r="F32" s="38"/>
    </row>
    <row r="33" spans="1:6" ht="24.75" customHeight="1">
      <c r="A33" s="8" t="s">
        <v>3</v>
      </c>
      <c r="B33" s="6" t="s">
        <v>57</v>
      </c>
      <c r="C33" s="7">
        <f>C34</f>
        <v>4080169377</v>
      </c>
      <c r="D33" s="7">
        <f>D34</f>
        <v>850270415</v>
      </c>
      <c r="E33" s="86">
        <f t="shared" si="1"/>
        <v>20.839096038340763</v>
      </c>
      <c r="F33" s="10"/>
    </row>
    <row r="34" spans="1:6" ht="24.75" customHeight="1">
      <c r="A34" s="8"/>
      <c r="B34" s="6" t="s">
        <v>28</v>
      </c>
      <c r="C34" s="7">
        <f>C35+C46</f>
        <v>4080169377</v>
      </c>
      <c r="D34" s="7">
        <f>D35+D46</f>
        <v>850270415</v>
      </c>
      <c r="E34" s="86">
        <f aca="true" t="shared" si="2" ref="E34:E48">D34/C34*100</f>
        <v>20.839096038340763</v>
      </c>
      <c r="F34" s="38"/>
    </row>
    <row r="35" spans="1:6" ht="24.75" customHeight="1">
      <c r="A35" s="8"/>
      <c r="B35" s="27" t="s">
        <v>29</v>
      </c>
      <c r="C35" s="28">
        <f>SUM(C36:C45)</f>
        <v>3752593600</v>
      </c>
      <c r="D35" s="28">
        <f>SUM(D36:D45)</f>
        <v>842116618</v>
      </c>
      <c r="E35" s="86">
        <f t="shared" si="2"/>
        <v>22.44092240630587</v>
      </c>
      <c r="F35" s="38"/>
    </row>
    <row r="36" spans="1:6" s="30" customFormat="1" ht="24.75" customHeight="1">
      <c r="A36" s="8"/>
      <c r="B36" s="9" t="s">
        <v>13</v>
      </c>
      <c r="C36" s="10">
        <v>158593600</v>
      </c>
      <c r="D36" s="85">
        <v>0</v>
      </c>
      <c r="E36" s="86">
        <f t="shared" si="2"/>
        <v>0</v>
      </c>
      <c r="F36" s="7"/>
    </row>
    <row r="37" spans="1:6" ht="24.75" customHeight="1">
      <c r="A37" s="8"/>
      <c r="B37" s="9" t="s">
        <v>5</v>
      </c>
      <c r="C37" s="10">
        <v>2755996000</v>
      </c>
      <c r="D37" s="85">
        <v>755305245</v>
      </c>
      <c r="E37" s="88">
        <f t="shared" si="2"/>
        <v>27.405890465733624</v>
      </c>
      <c r="F37" s="38"/>
    </row>
    <row r="38" spans="1:6" ht="24.75" customHeight="1">
      <c r="A38" s="8"/>
      <c r="B38" s="20" t="s">
        <v>20</v>
      </c>
      <c r="C38" s="10">
        <v>150000000</v>
      </c>
      <c r="D38" s="85">
        <v>14125673</v>
      </c>
      <c r="E38" s="88">
        <f t="shared" si="2"/>
        <v>9.417115333333333</v>
      </c>
      <c r="F38" s="38"/>
    </row>
    <row r="39" spans="1:6" ht="24.75" customHeight="1">
      <c r="A39" s="8"/>
      <c r="B39" s="20" t="s">
        <v>23</v>
      </c>
      <c r="C39" s="10">
        <v>39000000</v>
      </c>
      <c r="D39" s="85">
        <v>17141000</v>
      </c>
      <c r="E39" s="88">
        <f t="shared" si="2"/>
        <v>43.95128205128206</v>
      </c>
      <c r="F39" s="7"/>
    </row>
    <row r="40" spans="1:6" ht="24.75" customHeight="1">
      <c r="A40" s="8"/>
      <c r="B40" s="20" t="s">
        <v>67</v>
      </c>
      <c r="C40" s="10">
        <v>7440000</v>
      </c>
      <c r="D40" s="85">
        <v>1394700</v>
      </c>
      <c r="E40" s="88">
        <f t="shared" si="2"/>
        <v>18.745967741935484</v>
      </c>
      <c r="F40" s="7"/>
    </row>
    <row r="41" spans="1:6" ht="24.75" customHeight="1">
      <c r="A41" s="8"/>
      <c r="B41" s="20" t="s">
        <v>22</v>
      </c>
      <c r="C41" s="10">
        <v>25200000</v>
      </c>
      <c r="D41" s="85">
        <v>6300000</v>
      </c>
      <c r="E41" s="88">
        <f t="shared" si="2"/>
        <v>25</v>
      </c>
      <c r="F41" s="28"/>
    </row>
    <row r="42" spans="1:6" ht="24.75" customHeight="1">
      <c r="A42" s="8"/>
      <c r="B42" s="20" t="s">
        <v>122</v>
      </c>
      <c r="C42" s="10">
        <v>0</v>
      </c>
      <c r="D42" s="85">
        <v>27000000</v>
      </c>
      <c r="E42" s="88">
        <v>0</v>
      </c>
      <c r="F42" s="28"/>
    </row>
    <row r="43" spans="1:6" ht="24" customHeight="1">
      <c r="A43" s="8"/>
      <c r="B43" s="9" t="s">
        <v>6</v>
      </c>
      <c r="C43" s="10">
        <v>437364000</v>
      </c>
      <c r="D43" s="85">
        <v>18850000</v>
      </c>
      <c r="E43" s="88">
        <f t="shared" si="2"/>
        <v>4.309911195251552</v>
      </c>
      <c r="F43" s="38"/>
    </row>
    <row r="44" spans="1:6" ht="24" customHeight="1">
      <c r="A44" s="8"/>
      <c r="B44" s="9" t="s">
        <v>7</v>
      </c>
      <c r="C44" s="10">
        <v>149000000</v>
      </c>
      <c r="D44" s="85">
        <v>0</v>
      </c>
      <c r="E44" s="88">
        <f t="shared" si="2"/>
        <v>0</v>
      </c>
      <c r="F44" s="38"/>
    </row>
    <row r="45" spans="1:6" ht="24" customHeight="1">
      <c r="A45" s="8"/>
      <c r="B45" s="9" t="s">
        <v>8</v>
      </c>
      <c r="C45" s="10">
        <v>30000000</v>
      </c>
      <c r="D45" s="85">
        <v>2000000</v>
      </c>
      <c r="E45" s="88">
        <f t="shared" si="2"/>
        <v>6.666666666666667</v>
      </c>
      <c r="F45" s="38"/>
    </row>
    <row r="46" spans="1:10" s="19" customFormat="1" ht="29.25" customHeight="1">
      <c r="A46" s="8"/>
      <c r="B46" s="6" t="s">
        <v>30</v>
      </c>
      <c r="C46" s="7">
        <f>C48+C49+C50</f>
        <v>327575777</v>
      </c>
      <c r="D46" s="7">
        <f>D48+D49+D50</f>
        <v>8153797</v>
      </c>
      <c r="E46" s="7">
        <f>E48+E49+E50</f>
        <v>0</v>
      </c>
      <c r="F46" s="42"/>
      <c r="G46" s="1"/>
      <c r="H46" s="1"/>
      <c r="I46" s="1"/>
      <c r="J46" s="1"/>
    </row>
    <row r="47" spans="1:6" ht="24" customHeight="1">
      <c r="A47" s="8"/>
      <c r="B47" s="9" t="s">
        <v>65</v>
      </c>
      <c r="C47" s="10"/>
      <c r="D47" s="10"/>
      <c r="E47" s="88"/>
      <c r="F47" s="38"/>
    </row>
    <row r="48" spans="1:6" ht="36" customHeight="1">
      <c r="A48" s="8"/>
      <c r="B48" s="9" t="s">
        <v>154</v>
      </c>
      <c r="C48" s="10">
        <v>252000000</v>
      </c>
      <c r="D48" s="10"/>
      <c r="E48" s="88">
        <f t="shared" si="2"/>
        <v>0</v>
      </c>
      <c r="F48" s="38"/>
    </row>
    <row r="49" spans="1:6" ht="24" customHeight="1">
      <c r="A49" s="8"/>
      <c r="B49" s="14" t="s">
        <v>64</v>
      </c>
      <c r="C49" s="10">
        <v>75575777</v>
      </c>
      <c r="D49" s="10">
        <v>8153797</v>
      </c>
      <c r="E49" s="88"/>
      <c r="F49" s="38"/>
    </row>
    <row r="50" spans="1:6" ht="24" customHeight="1">
      <c r="A50" s="8"/>
      <c r="B50" s="9" t="s">
        <v>102</v>
      </c>
      <c r="C50" s="10">
        <v>0</v>
      </c>
      <c r="D50" s="38">
        <v>0</v>
      </c>
      <c r="E50" s="88">
        <v>0</v>
      </c>
      <c r="F50" s="38"/>
    </row>
    <row r="51" spans="1:6" ht="24" customHeight="1">
      <c r="A51" s="13"/>
      <c r="B51" s="14"/>
      <c r="C51" s="15"/>
      <c r="D51" s="96"/>
      <c r="E51" s="97"/>
      <c r="F51" s="98"/>
    </row>
    <row r="52" spans="1:6" ht="24.75" customHeight="1">
      <c r="A52" s="21"/>
      <c r="B52" s="22"/>
      <c r="C52" s="23"/>
      <c r="D52" s="45"/>
      <c r="E52" s="45"/>
      <c r="F52" s="45"/>
    </row>
    <row r="53" spans="4:6" ht="18">
      <c r="D53" s="154" t="s">
        <v>156</v>
      </c>
      <c r="E53" s="154"/>
      <c r="F53" s="154"/>
    </row>
    <row r="54" spans="4:6" ht="15">
      <c r="D54" s="161" t="s">
        <v>48</v>
      </c>
      <c r="E54" s="161"/>
      <c r="F54" s="161"/>
    </row>
    <row r="55" spans="4:6" ht="15">
      <c r="D55" s="11"/>
      <c r="E55" s="11"/>
      <c r="F55" s="11"/>
    </row>
    <row r="56" spans="4:6" ht="15">
      <c r="D56" s="11"/>
      <c r="E56" s="11"/>
      <c r="F56" s="11"/>
    </row>
    <row r="57" spans="3:6" ht="17.25">
      <c r="C57" s="18"/>
      <c r="D57" s="150"/>
      <c r="E57" s="150"/>
      <c r="F57" s="150"/>
    </row>
    <row r="58" spans="3:6" ht="17.25">
      <c r="C58" s="18"/>
      <c r="D58" s="104"/>
      <c r="E58" s="104"/>
      <c r="F58" s="104"/>
    </row>
    <row r="59" spans="3:6" ht="17.25">
      <c r="C59" s="18"/>
      <c r="D59" s="150"/>
      <c r="E59" s="150"/>
      <c r="F59" s="150"/>
    </row>
    <row r="60" spans="3:6" ht="17.25">
      <c r="C60" s="18"/>
      <c r="D60" s="104"/>
      <c r="E60" s="104"/>
      <c r="F60" s="104"/>
    </row>
    <row r="61" spans="3:6" ht="17.25">
      <c r="C61" s="18"/>
      <c r="D61" s="104"/>
      <c r="E61" s="104"/>
      <c r="F61" s="104"/>
    </row>
    <row r="62" spans="3:6" ht="17.25">
      <c r="C62" s="18"/>
      <c r="D62" s="104"/>
      <c r="E62" s="104"/>
      <c r="F62" s="104"/>
    </row>
    <row r="63" spans="3:6" ht="17.25">
      <c r="C63" s="18"/>
      <c r="D63" s="104"/>
      <c r="E63" s="104"/>
      <c r="F63" s="104"/>
    </row>
    <row r="64" spans="3:6" ht="17.25">
      <c r="C64" s="18"/>
      <c r="D64" s="104"/>
      <c r="E64" s="104"/>
      <c r="F64" s="104"/>
    </row>
    <row r="65" spans="3:6" ht="17.25">
      <c r="C65" s="18"/>
      <c r="D65" s="104"/>
      <c r="E65" s="104"/>
      <c r="F65" s="104"/>
    </row>
    <row r="66" spans="3:6" ht="17.25">
      <c r="C66" s="18"/>
      <c r="D66" s="104"/>
      <c r="E66" s="104"/>
      <c r="F66" s="104"/>
    </row>
    <row r="67" spans="3:6" ht="17.25">
      <c r="C67" s="18"/>
      <c r="D67" s="104"/>
      <c r="E67" s="104"/>
      <c r="F67" s="104"/>
    </row>
    <row r="68" spans="3:6" ht="17.25">
      <c r="C68" s="18"/>
      <c r="D68" s="104"/>
      <c r="E68" s="104"/>
      <c r="F68" s="104"/>
    </row>
    <row r="69" spans="3:6" ht="17.25">
      <c r="C69" s="18"/>
      <c r="D69" s="104"/>
      <c r="E69" s="104"/>
      <c r="F69" s="104"/>
    </row>
    <row r="70" spans="4:6" ht="15">
      <c r="D70" s="11"/>
      <c r="E70" s="11"/>
      <c r="F70" s="11"/>
    </row>
    <row r="71" spans="1:6" ht="15">
      <c r="A71" s="18" t="s">
        <v>59</v>
      </c>
      <c r="B71" s="31"/>
      <c r="C71" s="162" t="s">
        <v>111</v>
      </c>
      <c r="D71" s="162"/>
      <c r="E71" s="162"/>
      <c r="F71" s="162"/>
    </row>
    <row r="72" spans="1:6" ht="21" customHeight="1">
      <c r="A72" s="16" t="s">
        <v>60</v>
      </c>
      <c r="B72" s="34"/>
      <c r="C72" s="163" t="s">
        <v>112</v>
      </c>
      <c r="D72" s="163"/>
      <c r="E72" s="163"/>
      <c r="F72" s="163"/>
    </row>
    <row r="73" spans="1:6" ht="21" customHeight="1">
      <c r="A73" s="16"/>
      <c r="B73" s="34"/>
      <c r="C73" s="106"/>
      <c r="D73" s="106"/>
      <c r="E73" s="106"/>
      <c r="F73" s="106"/>
    </row>
    <row r="74" spans="1:6" ht="16.5">
      <c r="A74" s="152" t="s">
        <v>123</v>
      </c>
      <c r="B74" s="152"/>
      <c r="C74" s="152"/>
      <c r="D74" s="152"/>
      <c r="E74" s="152"/>
      <c r="F74" s="152"/>
    </row>
    <row r="75" spans="1:6" ht="18">
      <c r="A75" s="154" t="s">
        <v>50</v>
      </c>
      <c r="B75" s="154"/>
      <c r="C75" s="154"/>
      <c r="D75" s="154"/>
      <c r="E75" s="154"/>
      <c r="F75" s="154"/>
    </row>
    <row r="76" spans="1:6" ht="16.5">
      <c r="A76" s="50"/>
      <c r="B76" s="50"/>
      <c r="C76" s="50"/>
      <c r="D76" s="50"/>
      <c r="E76" s="50"/>
      <c r="F76" s="50"/>
    </row>
    <row r="77" spans="1:6" ht="16.5">
      <c r="A77" s="164" t="s">
        <v>105</v>
      </c>
      <c r="B77" s="164"/>
      <c r="C77" s="164"/>
      <c r="D77" s="164"/>
      <c r="E77" s="164"/>
      <c r="F77" s="164"/>
    </row>
    <row r="78" spans="1:6" ht="16.5">
      <c r="A78" s="164" t="s">
        <v>106</v>
      </c>
      <c r="B78" s="164"/>
      <c r="C78" s="164"/>
      <c r="D78" s="164"/>
      <c r="E78" s="164"/>
      <c r="F78" s="164"/>
    </row>
    <row r="79" spans="1:6" ht="16.5">
      <c r="A79" s="164" t="s">
        <v>107</v>
      </c>
      <c r="B79" s="164"/>
      <c r="C79" s="164"/>
      <c r="D79" s="164"/>
      <c r="E79" s="164"/>
      <c r="F79" s="164"/>
    </row>
    <row r="80" spans="1:6" ht="16.5">
      <c r="A80" s="164" t="s">
        <v>108</v>
      </c>
      <c r="B80" s="164"/>
      <c r="C80" s="164"/>
      <c r="D80" s="164"/>
      <c r="E80" s="164"/>
      <c r="F80" s="164"/>
    </row>
    <row r="81" spans="1:6" ht="16.5">
      <c r="A81" s="164" t="s">
        <v>109</v>
      </c>
      <c r="B81" s="164"/>
      <c r="C81" s="164"/>
      <c r="D81" s="164"/>
      <c r="E81" s="164"/>
      <c r="F81" s="164"/>
    </row>
    <row r="82" spans="1:6" ht="16.5">
      <c r="A82" s="164" t="s">
        <v>110</v>
      </c>
      <c r="B82" s="164"/>
      <c r="C82" s="164"/>
      <c r="D82" s="164"/>
      <c r="E82" s="164"/>
      <c r="F82" s="164"/>
    </row>
    <row r="83" spans="1:6" ht="16.5">
      <c r="A83" s="110"/>
      <c r="B83" s="110"/>
      <c r="C83" s="110"/>
      <c r="D83" s="110"/>
      <c r="E83" s="110"/>
      <c r="F83" s="110"/>
    </row>
    <row r="84" spans="1:6" ht="15">
      <c r="A84" s="1"/>
      <c r="B84" s="1"/>
      <c r="D84" s="108"/>
      <c r="E84" s="109" t="s">
        <v>10</v>
      </c>
      <c r="F84" s="108"/>
    </row>
    <row r="85" spans="1:6" ht="15.75" customHeight="1">
      <c r="A85" s="156" t="s">
        <v>0</v>
      </c>
      <c r="B85" s="156" t="s">
        <v>43</v>
      </c>
      <c r="C85" s="156" t="s">
        <v>44</v>
      </c>
      <c r="D85" s="166" t="s">
        <v>124</v>
      </c>
      <c r="E85" s="168" t="s">
        <v>45</v>
      </c>
      <c r="F85" s="169"/>
    </row>
    <row r="86" spans="1:6" ht="30.75">
      <c r="A86" s="165"/>
      <c r="B86" s="165"/>
      <c r="C86" s="165"/>
      <c r="D86" s="167"/>
      <c r="E86" s="12" t="s">
        <v>46</v>
      </c>
      <c r="F86" s="33" t="s">
        <v>47</v>
      </c>
    </row>
    <row r="87" spans="1:6" ht="31.5">
      <c r="A87" s="99" t="s">
        <v>2</v>
      </c>
      <c r="B87" s="3" t="s">
        <v>58</v>
      </c>
      <c r="C87" s="100"/>
      <c r="D87" s="100"/>
      <c r="E87" s="87"/>
      <c r="F87" s="4"/>
    </row>
    <row r="88" spans="1:6" ht="17.25">
      <c r="A88" s="101" t="s">
        <v>3</v>
      </c>
      <c r="B88" s="6" t="s">
        <v>24</v>
      </c>
      <c r="C88" s="7">
        <f>C89+C90</f>
        <v>2095215000</v>
      </c>
      <c r="D88" s="7">
        <f>D89+D90</f>
        <v>377465000</v>
      </c>
      <c r="E88" s="86">
        <f>D88/C88*100</f>
        <v>18.015573580754243</v>
      </c>
      <c r="F88" s="7"/>
    </row>
    <row r="89" spans="1:6" ht="30.75">
      <c r="A89" s="101">
        <v>1</v>
      </c>
      <c r="B89" s="6" t="s">
        <v>103</v>
      </c>
      <c r="C89" s="7">
        <v>365715000</v>
      </c>
      <c r="D89" s="103">
        <v>115070000</v>
      </c>
      <c r="E89" s="86">
        <f aca="true" t="shared" si="3" ref="E89:E95">D89/C89*100</f>
        <v>31.464391671110015</v>
      </c>
      <c r="F89" s="42"/>
    </row>
    <row r="90" spans="1:6" ht="17.25">
      <c r="A90" s="101">
        <v>2</v>
      </c>
      <c r="B90" s="6" t="s">
        <v>62</v>
      </c>
      <c r="C90" s="7">
        <f>SUM(C91:C95)</f>
        <v>1729500000</v>
      </c>
      <c r="D90" s="7">
        <f>SUM(D91:D95)</f>
        <v>262395000</v>
      </c>
      <c r="E90" s="86">
        <f t="shared" si="3"/>
        <v>15.171725932350391</v>
      </c>
      <c r="F90" s="38"/>
    </row>
    <row r="91" spans="1:6" ht="17.25">
      <c r="A91" s="101"/>
      <c r="B91" s="9" t="s">
        <v>97</v>
      </c>
      <c r="C91" s="10">
        <v>621000000</v>
      </c>
      <c r="D91" s="85">
        <v>177870000</v>
      </c>
      <c r="E91" s="88">
        <f t="shared" si="3"/>
        <v>28.642512077294686</v>
      </c>
      <c r="F91" s="38"/>
    </row>
    <row r="92" spans="1:6" ht="17.25">
      <c r="A92" s="101"/>
      <c r="B92" s="9" t="s">
        <v>98</v>
      </c>
      <c r="C92" s="10">
        <v>405000000</v>
      </c>
      <c r="D92" s="85">
        <v>84525000</v>
      </c>
      <c r="E92" s="88">
        <f t="shared" si="3"/>
        <v>20.87037037037037</v>
      </c>
      <c r="F92" s="38"/>
    </row>
    <row r="93" spans="1:6" ht="30.75">
      <c r="A93" s="101"/>
      <c r="B93" s="9" t="s">
        <v>104</v>
      </c>
      <c r="C93" s="10">
        <v>69000000</v>
      </c>
      <c r="D93" s="85">
        <v>0</v>
      </c>
      <c r="E93" s="88">
        <f t="shared" si="3"/>
        <v>0</v>
      </c>
      <c r="F93" s="38"/>
    </row>
    <row r="94" spans="1:6" ht="17.25">
      <c r="A94" s="101"/>
      <c r="B94" s="9" t="s">
        <v>100</v>
      </c>
      <c r="C94" s="10">
        <v>69000000</v>
      </c>
      <c r="D94" s="85">
        <v>0</v>
      </c>
      <c r="E94" s="88">
        <f t="shared" si="3"/>
        <v>0</v>
      </c>
      <c r="F94" s="38"/>
    </row>
    <row r="95" spans="1:6" ht="17.25">
      <c r="A95" s="101"/>
      <c r="B95" s="9" t="s">
        <v>101</v>
      </c>
      <c r="C95" s="10">
        <v>565500000</v>
      </c>
      <c r="D95" s="85">
        <v>0</v>
      </c>
      <c r="E95" s="88">
        <f t="shared" si="3"/>
        <v>0</v>
      </c>
      <c r="F95" s="38"/>
    </row>
    <row r="96" spans="1:6" ht="17.25">
      <c r="A96" s="101">
        <v>1.2</v>
      </c>
      <c r="B96" s="6" t="s">
        <v>27</v>
      </c>
      <c r="C96" s="7">
        <f>C97+C98</f>
        <v>1953075000</v>
      </c>
      <c r="D96" s="7">
        <f>D97+D98</f>
        <v>202285011</v>
      </c>
      <c r="E96" s="86">
        <f>E97+E98</f>
        <v>24.596252727722664</v>
      </c>
      <c r="F96" s="7"/>
    </row>
    <row r="97" spans="1:6" ht="17.25">
      <c r="A97" s="101" t="s">
        <v>14</v>
      </c>
      <c r="B97" s="6" t="s">
        <v>61</v>
      </c>
      <c r="C97" s="7">
        <v>303075000</v>
      </c>
      <c r="D97" s="7">
        <v>45802011</v>
      </c>
      <c r="E97" s="86">
        <f aca="true" t="shared" si="4" ref="E97:E103">D97/C97*100</f>
        <v>15.11243454590448</v>
      </c>
      <c r="F97" s="7"/>
    </row>
    <row r="98" spans="1:6" ht="17.25">
      <c r="A98" s="101" t="s">
        <v>15</v>
      </c>
      <c r="B98" s="6" t="s">
        <v>62</v>
      </c>
      <c r="C98" s="7">
        <f>SUM(C99:C103)</f>
        <v>1650000000</v>
      </c>
      <c r="D98" s="7">
        <f>SUM(D99:D103)</f>
        <v>156483000</v>
      </c>
      <c r="E98" s="86">
        <f t="shared" si="4"/>
        <v>9.483818181818183</v>
      </c>
      <c r="F98" s="7"/>
    </row>
    <row r="99" spans="1:6" ht="17.25">
      <c r="A99" s="101"/>
      <c r="B99" s="9" t="s">
        <v>97</v>
      </c>
      <c r="C99" s="10">
        <v>607500000</v>
      </c>
      <c r="D99" s="10">
        <v>110520000</v>
      </c>
      <c r="E99" s="88">
        <f t="shared" si="4"/>
        <v>18.192592592592593</v>
      </c>
      <c r="F99" s="7"/>
    </row>
    <row r="100" spans="1:6" ht="17.25">
      <c r="A100" s="101"/>
      <c r="B100" s="9" t="s">
        <v>98</v>
      </c>
      <c r="C100" s="10">
        <v>445500000</v>
      </c>
      <c r="D100" s="10">
        <v>45963000</v>
      </c>
      <c r="E100" s="88">
        <f t="shared" si="4"/>
        <v>10.317171717171718</v>
      </c>
      <c r="F100" s="7"/>
    </row>
    <row r="101" spans="1:6" ht="17.25">
      <c r="A101" s="101"/>
      <c r="B101" s="9" t="s">
        <v>99</v>
      </c>
      <c r="C101" s="10">
        <v>67500000</v>
      </c>
      <c r="D101" s="10">
        <v>0</v>
      </c>
      <c r="E101" s="88">
        <f t="shared" si="4"/>
        <v>0</v>
      </c>
      <c r="F101" s="7"/>
    </row>
    <row r="102" spans="1:6" ht="17.25">
      <c r="A102" s="101"/>
      <c r="B102" s="9" t="s">
        <v>100</v>
      </c>
      <c r="C102" s="10">
        <v>67500000</v>
      </c>
      <c r="D102" s="10">
        <v>0</v>
      </c>
      <c r="E102" s="88">
        <f t="shared" si="4"/>
        <v>0</v>
      </c>
      <c r="F102" s="7"/>
    </row>
    <row r="103" spans="1:6" ht="17.25">
      <c r="A103" s="101"/>
      <c r="B103" s="9" t="s">
        <v>101</v>
      </c>
      <c r="C103" s="10">
        <v>462000000</v>
      </c>
      <c r="D103" s="10">
        <v>0</v>
      </c>
      <c r="E103" s="88">
        <f t="shared" si="4"/>
        <v>0</v>
      </c>
      <c r="F103" s="7"/>
    </row>
    <row r="104" spans="1:6" ht="15">
      <c r="A104" s="8"/>
      <c r="B104" s="37" t="s">
        <v>49</v>
      </c>
      <c r="C104" s="7"/>
      <c r="D104" s="7"/>
      <c r="E104" s="86"/>
      <c r="F104" s="38"/>
    </row>
    <row r="105" spans="1:6" ht="15">
      <c r="A105" s="8" t="s">
        <v>3</v>
      </c>
      <c r="B105" s="6" t="s">
        <v>57</v>
      </c>
      <c r="C105" s="7">
        <f>C106</f>
        <v>4080169377</v>
      </c>
      <c r="D105" s="7">
        <f>D106</f>
        <v>1894705649</v>
      </c>
      <c r="E105" s="86">
        <f aca="true" t="shared" si="5" ref="E105:E113">D105/C105*100</f>
        <v>46.436936164476286</v>
      </c>
      <c r="F105" s="10"/>
    </row>
    <row r="106" spans="1:6" ht="15">
      <c r="A106" s="8"/>
      <c r="B106" s="6" t="s">
        <v>28</v>
      </c>
      <c r="C106" s="7">
        <f>C107+C118</f>
        <v>4080169377</v>
      </c>
      <c r="D106" s="7">
        <f>D107+D118</f>
        <v>1894705649</v>
      </c>
      <c r="E106" s="86">
        <f t="shared" si="5"/>
        <v>46.436936164476286</v>
      </c>
      <c r="F106" s="38"/>
    </row>
    <row r="107" spans="1:6" ht="15.75">
      <c r="A107" s="8"/>
      <c r="B107" s="27" t="s">
        <v>29</v>
      </c>
      <c r="C107" s="7">
        <f>SUM(C108:C117)</f>
        <v>3752593600</v>
      </c>
      <c r="D107" s="7">
        <f>SUM(D108:D117)</f>
        <v>1696191745</v>
      </c>
      <c r="E107" s="86">
        <f t="shared" si="5"/>
        <v>45.20051798308242</v>
      </c>
      <c r="F107" s="38"/>
    </row>
    <row r="108" spans="1:6" ht="15">
      <c r="A108" s="8"/>
      <c r="B108" s="9" t="s">
        <v>13</v>
      </c>
      <c r="C108" s="10">
        <v>158593600</v>
      </c>
      <c r="D108" s="85">
        <v>0</v>
      </c>
      <c r="E108" s="86">
        <f t="shared" si="5"/>
        <v>0</v>
      </c>
      <c r="F108" s="7"/>
    </row>
    <row r="109" spans="1:6" ht="15">
      <c r="A109" s="8"/>
      <c r="B109" s="9" t="s">
        <v>5</v>
      </c>
      <c r="C109" s="10">
        <v>2755996000</v>
      </c>
      <c r="D109" s="85">
        <v>1312574767</v>
      </c>
      <c r="E109" s="88">
        <f t="shared" si="5"/>
        <v>47.62614920340958</v>
      </c>
      <c r="F109" s="38"/>
    </row>
    <row r="110" spans="1:6" ht="15">
      <c r="A110" s="8"/>
      <c r="B110" s="20" t="s">
        <v>20</v>
      </c>
      <c r="C110" s="10">
        <v>150000000</v>
      </c>
      <c r="D110" s="85">
        <v>49903478</v>
      </c>
      <c r="E110" s="88">
        <f t="shared" si="5"/>
        <v>33.26898533333333</v>
      </c>
      <c r="F110" s="38"/>
    </row>
    <row r="111" spans="1:6" ht="15">
      <c r="A111" s="8"/>
      <c r="B111" s="20" t="s">
        <v>23</v>
      </c>
      <c r="C111" s="10">
        <v>39000000</v>
      </c>
      <c r="D111" s="85">
        <v>51772000</v>
      </c>
      <c r="E111" s="88">
        <f t="shared" si="5"/>
        <v>132.74871794871794</v>
      </c>
      <c r="F111" s="7"/>
    </row>
    <row r="112" spans="1:6" ht="15">
      <c r="A112" s="8"/>
      <c r="B112" s="20" t="s">
        <v>67</v>
      </c>
      <c r="C112" s="10">
        <v>7440000</v>
      </c>
      <c r="D112" s="85">
        <v>2776500</v>
      </c>
      <c r="E112" s="88">
        <f t="shared" si="5"/>
        <v>37.318548387096776</v>
      </c>
      <c r="F112" s="7"/>
    </row>
    <row r="113" spans="1:6" ht="15.75">
      <c r="A113" s="8"/>
      <c r="B113" s="20" t="s">
        <v>22</v>
      </c>
      <c r="C113" s="10">
        <v>25200000</v>
      </c>
      <c r="D113" s="85">
        <v>12600000</v>
      </c>
      <c r="E113" s="88">
        <f t="shared" si="5"/>
        <v>50</v>
      </c>
      <c r="F113" s="28"/>
    </row>
    <row r="114" spans="1:6" ht="15.75">
      <c r="A114" s="8"/>
      <c r="B114" s="20" t="s">
        <v>122</v>
      </c>
      <c r="C114" s="10"/>
      <c r="D114" s="85">
        <v>46500000</v>
      </c>
      <c r="E114" s="88"/>
      <c r="F114" s="28"/>
    </row>
    <row r="115" spans="1:6" ht="15">
      <c r="A115" s="8"/>
      <c r="B115" s="9" t="s">
        <v>6</v>
      </c>
      <c r="C115" s="10">
        <v>437364000</v>
      </c>
      <c r="D115" s="85">
        <v>105395000</v>
      </c>
      <c r="E115" s="88">
        <f>D115/C115*100</f>
        <v>24.09777668029376</v>
      </c>
      <c r="F115" s="38"/>
    </row>
    <row r="116" spans="1:6" ht="15">
      <c r="A116" s="8"/>
      <c r="B116" s="9" t="s">
        <v>7</v>
      </c>
      <c r="C116" s="10">
        <v>149000000</v>
      </c>
      <c r="D116" s="85">
        <v>102670000</v>
      </c>
      <c r="E116" s="88">
        <f>D116/C116*100</f>
        <v>68.90604026845638</v>
      </c>
      <c r="F116" s="38"/>
    </row>
    <row r="117" spans="1:6" ht="15">
      <c r="A117" s="8"/>
      <c r="B117" s="9" t="s">
        <v>8</v>
      </c>
      <c r="C117" s="10">
        <v>30000000</v>
      </c>
      <c r="D117" s="85">
        <v>12000000</v>
      </c>
      <c r="E117" s="88">
        <f>D117/C117*100</f>
        <v>40</v>
      </c>
      <c r="F117" s="38"/>
    </row>
    <row r="118" spans="1:6" ht="15">
      <c r="A118" s="8"/>
      <c r="B118" s="6" t="s">
        <v>30</v>
      </c>
      <c r="C118" s="7">
        <f>C120+C121+C122</f>
        <v>327575777</v>
      </c>
      <c r="D118" s="7">
        <f>D120+D121+D122</f>
        <v>198513904</v>
      </c>
      <c r="E118" s="7">
        <f>E120+E121+E122</f>
        <v>91.87623325609601</v>
      </c>
      <c r="F118" s="42"/>
    </row>
    <row r="119" spans="1:6" ht="15">
      <c r="A119" s="8"/>
      <c r="B119" s="9" t="s">
        <v>65</v>
      </c>
      <c r="C119" s="10"/>
      <c r="D119" s="10"/>
      <c r="E119" s="88"/>
      <c r="F119" s="38"/>
    </row>
    <row r="120" spans="1:6" ht="15">
      <c r="A120" s="8"/>
      <c r="B120" s="9" t="s">
        <v>13</v>
      </c>
      <c r="C120" s="10">
        <v>252000000</v>
      </c>
      <c r="D120" s="10">
        <v>184371435</v>
      </c>
      <c r="E120" s="88">
        <f>D120/C120*100</f>
        <v>73.16326785714286</v>
      </c>
      <c r="F120" s="38"/>
    </row>
    <row r="121" spans="1:6" ht="15">
      <c r="A121" s="8"/>
      <c r="B121" s="14" t="s">
        <v>64</v>
      </c>
      <c r="C121" s="10">
        <v>75575777</v>
      </c>
      <c r="D121" s="10">
        <v>14142469</v>
      </c>
      <c r="E121" s="88">
        <f>D121/C121*100</f>
        <v>18.71296539895316</v>
      </c>
      <c r="F121" s="38"/>
    </row>
    <row r="122" spans="1:6" ht="15">
      <c r="A122" s="8"/>
      <c r="B122" s="9" t="s">
        <v>102</v>
      </c>
      <c r="C122" s="10">
        <v>0</v>
      </c>
      <c r="D122" s="38">
        <v>0</v>
      </c>
      <c r="E122" s="88">
        <v>0</v>
      </c>
      <c r="F122" s="38"/>
    </row>
    <row r="123" spans="1:6" ht="15.75">
      <c r="A123" s="13"/>
      <c r="B123" s="14"/>
      <c r="C123" s="15"/>
      <c r="D123" s="96"/>
      <c r="E123" s="97"/>
      <c r="F123" s="98"/>
    </row>
    <row r="124" spans="1:6" ht="16.5">
      <c r="A124" s="110"/>
      <c r="B124" s="110"/>
      <c r="C124" s="110"/>
      <c r="D124" s="110"/>
      <c r="E124" s="110"/>
      <c r="F124" s="110"/>
    </row>
    <row r="125" spans="4:6" ht="18">
      <c r="D125" s="154" t="s">
        <v>125</v>
      </c>
      <c r="E125" s="154"/>
      <c r="F125" s="154"/>
    </row>
    <row r="126" spans="4:6" ht="15">
      <c r="D126" s="161" t="s">
        <v>48</v>
      </c>
      <c r="E126" s="161"/>
      <c r="F126" s="161"/>
    </row>
    <row r="127" spans="4:6" ht="15">
      <c r="D127" s="11"/>
      <c r="E127" s="11"/>
      <c r="F127" s="11"/>
    </row>
    <row r="128" spans="4:6" ht="15">
      <c r="D128" s="11"/>
      <c r="E128" s="11"/>
      <c r="F128" s="11"/>
    </row>
    <row r="129" spans="4:6" ht="15">
      <c r="D129" s="11"/>
      <c r="E129" s="11"/>
      <c r="F129" s="11"/>
    </row>
    <row r="130" spans="4:6" ht="15">
      <c r="D130" s="11"/>
      <c r="E130" s="11"/>
      <c r="F130" s="11"/>
    </row>
    <row r="131" spans="4:6" ht="15">
      <c r="D131" s="11"/>
      <c r="E131" s="11"/>
      <c r="F131" s="11"/>
    </row>
    <row r="132" spans="4:6" ht="15">
      <c r="D132" s="11"/>
      <c r="E132" s="11"/>
      <c r="F132" s="11"/>
    </row>
    <row r="133" spans="4:6" ht="15">
      <c r="D133" s="11"/>
      <c r="E133" s="11"/>
      <c r="F133" s="11"/>
    </row>
    <row r="134" spans="4:6" ht="15">
      <c r="D134" s="11"/>
      <c r="E134" s="11"/>
      <c r="F134" s="11"/>
    </row>
    <row r="135" spans="4:6" ht="15">
      <c r="D135" s="11"/>
      <c r="E135" s="11"/>
      <c r="F135" s="11"/>
    </row>
    <row r="136" spans="4:6" ht="15">
      <c r="D136" s="11"/>
      <c r="E136" s="11"/>
      <c r="F136" s="11"/>
    </row>
    <row r="137" spans="4:6" ht="15">
      <c r="D137" s="11"/>
      <c r="E137" s="11"/>
      <c r="F137" s="11"/>
    </row>
    <row r="138" spans="4:6" ht="15">
      <c r="D138" s="11"/>
      <c r="E138" s="11"/>
      <c r="F138" s="11"/>
    </row>
    <row r="139" spans="4:6" ht="15">
      <c r="D139" s="11"/>
      <c r="E139" s="11"/>
      <c r="F139" s="11"/>
    </row>
    <row r="140" spans="4:6" ht="15">
      <c r="D140" s="11"/>
      <c r="E140" s="11"/>
      <c r="F140" s="11"/>
    </row>
    <row r="141" spans="4:6" ht="15">
      <c r="D141" s="11"/>
      <c r="E141" s="11"/>
      <c r="F141" s="11"/>
    </row>
    <row r="142" spans="4:6" ht="15">
      <c r="D142" s="11"/>
      <c r="E142" s="11"/>
      <c r="F142" s="11"/>
    </row>
    <row r="143" spans="4:6" ht="15">
      <c r="D143" s="11"/>
      <c r="E143" s="11"/>
      <c r="F143" s="11"/>
    </row>
    <row r="144" spans="4:6" ht="15">
      <c r="D144" s="11"/>
      <c r="E144" s="11"/>
      <c r="F144" s="11"/>
    </row>
    <row r="145" spans="4:6" ht="15">
      <c r="D145" s="11"/>
      <c r="E145" s="11"/>
      <c r="F145" s="11"/>
    </row>
    <row r="146" spans="4:6" ht="18.75" customHeight="1">
      <c r="D146" s="11"/>
      <c r="E146" s="11"/>
      <c r="F146" s="11"/>
    </row>
    <row r="147" spans="4:6" ht="18.75" customHeight="1">
      <c r="D147" s="11"/>
      <c r="E147" s="11"/>
      <c r="F147" s="11"/>
    </row>
    <row r="148" spans="4:6" ht="18.75" customHeight="1">
      <c r="D148" s="11"/>
      <c r="E148" s="11"/>
      <c r="F148" s="11"/>
    </row>
    <row r="149" spans="4:6" ht="18.75" customHeight="1">
      <c r="D149" s="11"/>
      <c r="E149" s="11"/>
      <c r="F149" s="11"/>
    </row>
    <row r="150" spans="4:6" ht="18.75" customHeight="1">
      <c r="D150" s="11"/>
      <c r="E150" s="11"/>
      <c r="F150" s="11"/>
    </row>
    <row r="151" spans="4:6" ht="18.75" customHeight="1">
      <c r="D151" s="11"/>
      <c r="E151" s="11"/>
      <c r="F151" s="11"/>
    </row>
    <row r="152" spans="4:6" ht="18.75" customHeight="1">
      <c r="D152" s="11"/>
      <c r="E152" s="11"/>
      <c r="F152" s="11"/>
    </row>
    <row r="153" spans="4:6" ht="18.75" customHeight="1">
      <c r="D153" s="11"/>
      <c r="E153" s="11"/>
      <c r="F153" s="11"/>
    </row>
    <row r="154" spans="4:6" ht="18.75" customHeight="1">
      <c r="D154" s="11"/>
      <c r="E154" s="11"/>
      <c r="F154" s="11"/>
    </row>
    <row r="155" spans="4:6" ht="15">
      <c r="D155" s="11"/>
      <c r="E155" s="11"/>
      <c r="F155" s="11"/>
    </row>
    <row r="156" spans="4:6" ht="15">
      <c r="D156" s="11"/>
      <c r="E156" s="11"/>
      <c r="F156" s="11"/>
    </row>
    <row r="157" spans="4:6" ht="15">
      <c r="D157" s="11"/>
      <c r="E157" s="11"/>
      <c r="F157" s="11"/>
    </row>
    <row r="158" spans="4:6" ht="15.75" customHeight="1">
      <c r="D158" s="11"/>
      <c r="E158" s="11"/>
      <c r="F158" s="11"/>
    </row>
    <row r="159" spans="4:6" ht="15">
      <c r="D159" s="11"/>
      <c r="E159" s="11"/>
      <c r="F159" s="11"/>
    </row>
    <row r="160" spans="4:6" ht="15">
      <c r="D160" s="11"/>
      <c r="E160" s="11"/>
      <c r="F160" s="11"/>
    </row>
    <row r="161" spans="4:6" ht="15">
      <c r="D161" s="11"/>
      <c r="E161" s="11"/>
      <c r="F161" s="11"/>
    </row>
    <row r="162" spans="4:6" ht="15">
      <c r="D162" s="11"/>
      <c r="E162" s="11"/>
      <c r="F162" s="11"/>
    </row>
    <row r="163" spans="4:6" ht="15">
      <c r="D163" s="11"/>
      <c r="E163" s="11"/>
      <c r="F163" s="11"/>
    </row>
    <row r="164" spans="4:6" ht="15">
      <c r="D164" s="11"/>
      <c r="E164" s="11"/>
      <c r="F164" s="11"/>
    </row>
    <row r="165" spans="1:6" ht="15">
      <c r="A165" s="18" t="s">
        <v>59</v>
      </c>
      <c r="B165" s="31"/>
      <c r="C165" s="162" t="s">
        <v>111</v>
      </c>
      <c r="D165" s="162"/>
      <c r="E165" s="162"/>
      <c r="F165" s="162"/>
    </row>
    <row r="166" spans="1:6" s="90" customFormat="1" ht="21" customHeight="1">
      <c r="A166" s="16" t="s">
        <v>60</v>
      </c>
      <c r="B166" s="34"/>
      <c r="C166" s="163" t="s">
        <v>112</v>
      </c>
      <c r="D166" s="163"/>
      <c r="E166" s="163"/>
      <c r="F166" s="163"/>
    </row>
    <row r="167" spans="1:6" s="90" customFormat="1" ht="41.25" customHeight="1">
      <c r="A167" s="150" t="s">
        <v>129</v>
      </c>
      <c r="B167" s="150"/>
      <c r="C167" s="150"/>
      <c r="D167" s="150"/>
      <c r="E167" s="150"/>
      <c r="F167" s="150"/>
    </row>
    <row r="168" spans="1:6" s="90" customFormat="1" ht="21" customHeight="1">
      <c r="A168" s="154" t="s">
        <v>50</v>
      </c>
      <c r="B168" s="154"/>
      <c r="C168" s="154"/>
      <c r="D168" s="154"/>
      <c r="E168" s="154"/>
      <c r="F168" s="154"/>
    </row>
    <row r="169" spans="1:6" s="90" customFormat="1" ht="19.5" customHeight="1">
      <c r="A169" s="50"/>
      <c r="B169" s="50"/>
      <c r="C169" s="50"/>
      <c r="D169" s="50"/>
      <c r="E169" s="50"/>
      <c r="F169" s="50"/>
    </row>
    <row r="170" spans="1:6" s="90" customFormat="1" ht="29.25" customHeight="1">
      <c r="A170" s="164" t="s">
        <v>105</v>
      </c>
      <c r="B170" s="164"/>
      <c r="C170" s="164"/>
      <c r="D170" s="164"/>
      <c r="E170" s="164"/>
      <c r="F170" s="164"/>
    </row>
    <row r="171" spans="1:6" s="90" customFormat="1" ht="29.25" customHeight="1">
      <c r="A171" s="164" t="s">
        <v>106</v>
      </c>
      <c r="B171" s="164"/>
      <c r="C171" s="164"/>
      <c r="D171" s="164"/>
      <c r="E171" s="164"/>
      <c r="F171" s="164"/>
    </row>
    <row r="172" spans="1:6" s="90" customFormat="1" ht="29.25" customHeight="1">
      <c r="A172" s="164" t="s">
        <v>107</v>
      </c>
      <c r="B172" s="164"/>
      <c r="C172" s="164"/>
      <c r="D172" s="164"/>
      <c r="E172" s="164"/>
      <c r="F172" s="164"/>
    </row>
    <row r="173" spans="1:6" s="90" customFormat="1" ht="29.25" customHeight="1">
      <c r="A173" s="164" t="s">
        <v>108</v>
      </c>
      <c r="B173" s="164"/>
      <c r="C173" s="164"/>
      <c r="D173" s="164"/>
      <c r="E173" s="164"/>
      <c r="F173" s="164"/>
    </row>
    <row r="174" spans="1:6" s="90" customFormat="1" ht="29.25" customHeight="1">
      <c r="A174" s="164" t="s">
        <v>109</v>
      </c>
      <c r="B174" s="164"/>
      <c r="C174" s="164"/>
      <c r="D174" s="164"/>
      <c r="E174" s="164"/>
      <c r="F174" s="164"/>
    </row>
    <row r="175" spans="1:6" s="90" customFormat="1" ht="29.25" customHeight="1">
      <c r="A175" s="164" t="s">
        <v>110</v>
      </c>
      <c r="B175" s="164"/>
      <c r="C175" s="164"/>
      <c r="D175" s="164"/>
      <c r="E175" s="164"/>
      <c r="F175" s="164"/>
    </row>
    <row r="176" spans="1:6" s="90" customFormat="1" ht="16.5">
      <c r="A176" s="50"/>
      <c r="B176" s="50"/>
      <c r="C176" s="50"/>
      <c r="D176" s="50"/>
      <c r="E176" s="50"/>
      <c r="F176" s="50"/>
    </row>
    <row r="177" spans="1:6" s="90" customFormat="1" ht="15">
      <c r="A177" s="1"/>
      <c r="B177" s="1"/>
      <c r="C177"/>
      <c r="D177"/>
      <c r="E177" s="24" t="s">
        <v>10</v>
      </c>
      <c r="F177"/>
    </row>
    <row r="178" spans="1:6" s="90" customFormat="1" ht="15">
      <c r="A178" s="156" t="s">
        <v>0</v>
      </c>
      <c r="B178" s="156" t="s">
        <v>43</v>
      </c>
      <c r="C178" s="156" t="s">
        <v>44</v>
      </c>
      <c r="D178" s="166" t="s">
        <v>69</v>
      </c>
      <c r="E178" s="168" t="s">
        <v>45</v>
      </c>
      <c r="F178" s="169"/>
    </row>
    <row r="179" spans="1:6" s="90" customFormat="1" ht="30.75">
      <c r="A179" s="165"/>
      <c r="B179" s="165"/>
      <c r="C179" s="165"/>
      <c r="D179" s="167"/>
      <c r="E179" s="12" t="s">
        <v>46</v>
      </c>
      <c r="F179" s="33" t="s">
        <v>47</v>
      </c>
    </row>
    <row r="180" spans="1:6" ht="31.5">
      <c r="A180" s="99" t="s">
        <v>2</v>
      </c>
      <c r="B180" s="3" t="s">
        <v>58</v>
      </c>
      <c r="C180" s="100"/>
      <c r="D180" s="100"/>
      <c r="E180" s="87"/>
      <c r="F180" s="4"/>
    </row>
    <row r="181" spans="1:6" ht="17.25">
      <c r="A181" s="101" t="s">
        <v>3</v>
      </c>
      <c r="B181" s="6" t="s">
        <v>24</v>
      </c>
      <c r="C181" s="7">
        <f>C182+C183</f>
        <v>2095215000</v>
      </c>
      <c r="D181" s="7">
        <f>D182+D183</f>
        <v>441685000</v>
      </c>
      <c r="E181" s="86">
        <f>D181/C181*100</f>
        <v>21.08065282083223</v>
      </c>
      <c r="F181" s="7"/>
    </row>
    <row r="182" spans="1:10" ht="30.75">
      <c r="A182" s="101">
        <v>1</v>
      </c>
      <c r="B182" s="6" t="s">
        <v>103</v>
      </c>
      <c r="C182" s="7">
        <v>365715000</v>
      </c>
      <c r="D182" s="103">
        <v>75145000</v>
      </c>
      <c r="E182" s="86">
        <f aca="true" t="shared" si="6" ref="E182:E188">D182/C182*100</f>
        <v>20.54742080581874</v>
      </c>
      <c r="F182" s="42"/>
      <c r="J182" s="112"/>
    </row>
    <row r="183" spans="1:6" ht="17.25">
      <c r="A183" s="101">
        <v>2</v>
      </c>
      <c r="B183" s="6" t="s">
        <v>62</v>
      </c>
      <c r="C183" s="7">
        <f>SUM(C184:C188)</f>
        <v>1729500000</v>
      </c>
      <c r="D183" s="7">
        <f>SUM(D184:D188)</f>
        <v>366540000</v>
      </c>
      <c r="E183" s="86">
        <f t="shared" si="6"/>
        <v>21.19340849956635</v>
      </c>
      <c r="F183" s="38"/>
    </row>
    <row r="184" spans="1:6" ht="17.25">
      <c r="A184" s="101"/>
      <c r="B184" s="9" t="s">
        <v>97</v>
      </c>
      <c r="C184" s="10">
        <v>621000000</v>
      </c>
      <c r="D184" s="85">
        <v>152325000</v>
      </c>
      <c r="E184" s="88">
        <f t="shared" si="6"/>
        <v>24.528985507246375</v>
      </c>
      <c r="F184" s="38"/>
    </row>
    <row r="185" spans="1:6" ht="17.25">
      <c r="A185" s="101"/>
      <c r="B185" s="9" t="s">
        <v>98</v>
      </c>
      <c r="C185" s="10">
        <v>405000000</v>
      </c>
      <c r="D185" s="85">
        <v>79640000</v>
      </c>
      <c r="E185" s="88">
        <f t="shared" si="6"/>
        <v>19.664197530864197</v>
      </c>
      <c r="F185" s="38"/>
    </row>
    <row r="186" spans="1:6" ht="30.75">
      <c r="A186" s="101"/>
      <c r="B186" s="9" t="s">
        <v>104</v>
      </c>
      <c r="C186" s="10">
        <v>69000000</v>
      </c>
      <c r="D186" s="85">
        <v>0</v>
      </c>
      <c r="E186" s="88">
        <f t="shared" si="6"/>
        <v>0</v>
      </c>
      <c r="F186" s="38"/>
    </row>
    <row r="187" spans="1:6" ht="17.25">
      <c r="A187" s="101"/>
      <c r="B187" s="9" t="s">
        <v>100</v>
      </c>
      <c r="C187" s="10">
        <v>69000000</v>
      </c>
      <c r="D187" s="85">
        <v>0</v>
      </c>
      <c r="E187" s="88">
        <f t="shared" si="6"/>
        <v>0</v>
      </c>
      <c r="F187" s="38"/>
    </row>
    <row r="188" spans="1:6" ht="17.25">
      <c r="A188" s="101"/>
      <c r="B188" s="9" t="s">
        <v>101</v>
      </c>
      <c r="C188" s="10">
        <v>565500000</v>
      </c>
      <c r="D188" s="85">
        <v>134575000</v>
      </c>
      <c r="E188" s="88">
        <f t="shared" si="6"/>
        <v>23.797524314765695</v>
      </c>
      <c r="F188" s="38"/>
    </row>
    <row r="189" spans="1:6" ht="17.25">
      <c r="A189" s="101">
        <v>1.2</v>
      </c>
      <c r="B189" s="6" t="s">
        <v>27</v>
      </c>
      <c r="C189" s="7">
        <f>C190+C191</f>
        <v>2095215000</v>
      </c>
      <c r="D189" s="7">
        <f>D190+D191</f>
        <v>418561606</v>
      </c>
      <c r="E189" s="86">
        <f>E190+E191</f>
        <v>33.11870119433259</v>
      </c>
      <c r="F189" s="7"/>
    </row>
    <row r="190" spans="1:6" ht="17.25">
      <c r="A190" s="101" t="s">
        <v>14</v>
      </c>
      <c r="B190" s="6" t="s">
        <v>61</v>
      </c>
      <c r="C190" s="7">
        <v>365715000</v>
      </c>
      <c r="D190" s="7">
        <v>41357606</v>
      </c>
      <c r="E190" s="86">
        <f aca="true" t="shared" si="7" ref="E190:E196">D190/C190*100</f>
        <v>11.308698303323625</v>
      </c>
      <c r="F190" s="7"/>
    </row>
    <row r="191" spans="1:6" ht="17.25">
      <c r="A191" s="101" t="s">
        <v>15</v>
      </c>
      <c r="B191" s="6" t="s">
        <v>62</v>
      </c>
      <c r="C191" s="7">
        <f>SUM(C192:C196)</f>
        <v>1729500000</v>
      </c>
      <c r="D191" s="7">
        <f>SUM(D192:D196)</f>
        <v>377204000</v>
      </c>
      <c r="E191" s="86">
        <f t="shared" si="7"/>
        <v>21.810002891008963</v>
      </c>
      <c r="F191" s="7"/>
    </row>
    <row r="192" spans="1:6" ht="17.25">
      <c r="A192" s="101"/>
      <c r="B192" s="9" t="s">
        <v>97</v>
      </c>
      <c r="C192" s="10">
        <v>621000000</v>
      </c>
      <c r="D192" s="10">
        <v>157575000</v>
      </c>
      <c r="E192" s="88">
        <f t="shared" si="7"/>
        <v>25.3743961352657</v>
      </c>
      <c r="F192" s="7"/>
    </row>
    <row r="193" spans="1:6" ht="17.25">
      <c r="A193" s="101"/>
      <c r="B193" s="9" t="s">
        <v>98</v>
      </c>
      <c r="C193" s="10">
        <v>405000000</v>
      </c>
      <c r="D193" s="10">
        <v>85054000</v>
      </c>
      <c r="E193" s="88">
        <f t="shared" si="7"/>
        <v>21.000987654320987</v>
      </c>
      <c r="F193" s="7"/>
    </row>
    <row r="194" spans="1:6" ht="17.25">
      <c r="A194" s="101"/>
      <c r="B194" s="9" t="s">
        <v>99</v>
      </c>
      <c r="C194" s="10">
        <v>69000000</v>
      </c>
      <c r="D194" s="10">
        <v>0</v>
      </c>
      <c r="E194" s="88">
        <f t="shared" si="7"/>
        <v>0</v>
      </c>
      <c r="F194" s="7"/>
    </row>
    <row r="195" spans="1:6" ht="17.25">
      <c r="A195" s="101"/>
      <c r="B195" s="9" t="s">
        <v>100</v>
      </c>
      <c r="C195" s="10">
        <v>69000000</v>
      </c>
      <c r="D195" s="10">
        <v>0</v>
      </c>
      <c r="E195" s="88">
        <f t="shared" si="7"/>
        <v>0</v>
      </c>
      <c r="F195" s="7"/>
    </row>
    <row r="196" spans="1:6" ht="17.25">
      <c r="A196" s="101"/>
      <c r="B196" s="9" t="s">
        <v>101</v>
      </c>
      <c r="C196" s="10">
        <v>565500000</v>
      </c>
      <c r="D196" s="10">
        <v>134575000</v>
      </c>
      <c r="E196" s="88">
        <f t="shared" si="7"/>
        <v>23.797524314765695</v>
      </c>
      <c r="F196" s="7"/>
    </row>
    <row r="197" spans="1:6" ht="15">
      <c r="A197" s="8"/>
      <c r="B197" s="37" t="s">
        <v>49</v>
      </c>
      <c r="C197" s="7"/>
      <c r="D197" s="7"/>
      <c r="E197" s="86"/>
      <c r="F197" s="38"/>
    </row>
    <row r="198" spans="1:6" ht="15">
      <c r="A198" s="8" t="s">
        <v>3</v>
      </c>
      <c r="B198" s="6" t="s">
        <v>57</v>
      </c>
      <c r="C198" s="7">
        <f>C199</f>
        <v>4080169377</v>
      </c>
      <c r="D198" s="7">
        <f>D199</f>
        <v>1099676800</v>
      </c>
      <c r="E198" s="86">
        <f aca="true" t="shared" si="8" ref="E198:E207">D198/C198*100</f>
        <v>26.95174387119567</v>
      </c>
      <c r="F198" s="10"/>
    </row>
    <row r="199" spans="1:6" ht="15">
      <c r="A199" s="8"/>
      <c r="B199" s="6" t="s">
        <v>28</v>
      </c>
      <c r="C199" s="7">
        <f>C200+C211</f>
        <v>4080169377</v>
      </c>
      <c r="D199" s="7">
        <f>D200+D211</f>
        <v>1099676800</v>
      </c>
      <c r="E199" s="86">
        <f t="shared" si="8"/>
        <v>26.95174387119567</v>
      </c>
      <c r="F199" s="38"/>
    </row>
    <row r="200" spans="1:6" ht="15.75">
      <c r="A200" s="8"/>
      <c r="B200" s="27" t="s">
        <v>29</v>
      </c>
      <c r="C200" s="7">
        <f>SUM(C201:C210)</f>
        <v>3752593600</v>
      </c>
      <c r="D200" s="7">
        <f>SUM(D201:D210)</f>
        <v>1013022287</v>
      </c>
      <c r="E200" s="86">
        <f t="shared" si="8"/>
        <v>26.995257013709136</v>
      </c>
      <c r="F200" s="38"/>
    </row>
    <row r="201" spans="1:6" ht="15">
      <c r="A201" s="8"/>
      <c r="B201" s="9" t="s">
        <v>13</v>
      </c>
      <c r="C201" s="10">
        <v>158593600</v>
      </c>
      <c r="D201" s="85">
        <v>52382822</v>
      </c>
      <c r="E201" s="86">
        <f t="shared" si="8"/>
        <v>33.02959388020702</v>
      </c>
      <c r="F201" s="7"/>
    </row>
    <row r="202" spans="1:6" ht="15">
      <c r="A202" s="8"/>
      <c r="B202" s="9" t="s">
        <v>5</v>
      </c>
      <c r="C202" s="10">
        <v>2645010000</v>
      </c>
      <c r="D202" s="85">
        <v>623243394</v>
      </c>
      <c r="E202" s="88">
        <f t="shared" si="8"/>
        <v>23.562988192861276</v>
      </c>
      <c r="F202" s="38"/>
    </row>
    <row r="203" spans="1:6" ht="15">
      <c r="A203" s="8"/>
      <c r="B203" s="20" t="s">
        <v>20</v>
      </c>
      <c r="C203" s="10">
        <v>143000000</v>
      </c>
      <c r="D203" s="85">
        <v>41350371</v>
      </c>
      <c r="E203" s="88">
        <f t="shared" si="8"/>
        <v>28.91634335664336</v>
      </c>
      <c r="F203" s="38"/>
    </row>
    <row r="204" spans="1:6" ht="15">
      <c r="A204" s="8"/>
      <c r="B204" s="20" t="s">
        <v>23</v>
      </c>
      <c r="C204" s="10">
        <v>71000000</v>
      </c>
      <c r="D204" s="85">
        <v>15031000</v>
      </c>
      <c r="E204" s="88">
        <f t="shared" si="8"/>
        <v>21.170422535211266</v>
      </c>
      <c r="F204" s="7"/>
    </row>
    <row r="205" spans="1:6" ht="15">
      <c r="A205" s="8"/>
      <c r="B205" s="20" t="s">
        <v>67</v>
      </c>
      <c r="C205" s="10">
        <v>7440000</v>
      </c>
      <c r="D205" s="85">
        <v>1394700</v>
      </c>
      <c r="E205" s="88">
        <f t="shared" si="8"/>
        <v>18.745967741935484</v>
      </c>
      <c r="F205" s="7"/>
    </row>
    <row r="206" spans="1:6" ht="15.75">
      <c r="A206" s="8"/>
      <c r="B206" s="20" t="s">
        <v>22</v>
      </c>
      <c r="C206" s="10">
        <v>25200000</v>
      </c>
      <c r="D206" s="85">
        <v>6300000</v>
      </c>
      <c r="E206" s="88">
        <f t="shared" si="8"/>
        <v>25</v>
      </c>
      <c r="F206" s="28"/>
    </row>
    <row r="207" spans="1:6" ht="15.75">
      <c r="A207" s="8"/>
      <c r="B207" s="20" t="s">
        <v>122</v>
      </c>
      <c r="C207" s="10">
        <v>100500000</v>
      </c>
      <c r="D207" s="85">
        <v>27000000</v>
      </c>
      <c r="E207" s="88">
        <f t="shared" si="8"/>
        <v>26.865671641791046</v>
      </c>
      <c r="F207" s="28"/>
    </row>
    <row r="208" spans="1:6" ht="15">
      <c r="A208" s="8"/>
      <c r="B208" s="9" t="s">
        <v>6</v>
      </c>
      <c r="C208" s="10">
        <v>317850000</v>
      </c>
      <c r="D208" s="85">
        <v>141720000</v>
      </c>
      <c r="E208" s="88">
        <f>D208/C208*100</f>
        <v>44.58706937234545</v>
      </c>
      <c r="F208" s="38"/>
    </row>
    <row r="209" spans="1:6" ht="15">
      <c r="A209" s="8"/>
      <c r="B209" s="9" t="s">
        <v>7</v>
      </c>
      <c r="C209" s="10">
        <v>249000000</v>
      </c>
      <c r="D209" s="85">
        <v>104600000</v>
      </c>
      <c r="E209" s="88">
        <f>D209/C209*100</f>
        <v>42.00803212851405</v>
      </c>
      <c r="F209" s="38"/>
    </row>
    <row r="210" spans="1:6" ht="15">
      <c r="A210" s="8"/>
      <c r="B210" s="9" t="s">
        <v>8</v>
      </c>
      <c r="C210" s="10">
        <v>35000000</v>
      </c>
      <c r="D210" s="85">
        <v>0</v>
      </c>
      <c r="E210" s="88">
        <f>D210/C210*100</f>
        <v>0</v>
      </c>
      <c r="F210" s="38"/>
    </row>
    <row r="211" spans="1:6" ht="15">
      <c r="A211" s="8"/>
      <c r="B211" s="6" t="s">
        <v>30</v>
      </c>
      <c r="C211" s="7">
        <f>C213+C214+C215</f>
        <v>327575777</v>
      </c>
      <c r="D211" s="7">
        <f>D213+D214+D215</f>
        <v>86654513</v>
      </c>
      <c r="E211" s="7">
        <f>E213+E214+E215</f>
        <v>52.011396241911</v>
      </c>
      <c r="F211" s="42"/>
    </row>
    <row r="212" spans="1:6" ht="15">
      <c r="A212" s="8"/>
      <c r="B212" s="9" t="s">
        <v>65</v>
      </c>
      <c r="C212" s="10"/>
      <c r="D212" s="10"/>
      <c r="E212" s="88"/>
      <c r="F212" s="38"/>
    </row>
    <row r="213" spans="1:6" ht="15">
      <c r="A213" s="8"/>
      <c r="B213" s="9" t="s">
        <v>13</v>
      </c>
      <c r="C213" s="10">
        <v>252000000</v>
      </c>
      <c r="D213" s="10">
        <v>67628565</v>
      </c>
      <c r="E213" s="88">
        <f>D213/C213*100</f>
        <v>26.836732142857144</v>
      </c>
      <c r="F213" s="38"/>
    </row>
    <row r="214" spans="1:6" ht="15">
      <c r="A214" s="8"/>
      <c r="B214" s="14" t="s">
        <v>64</v>
      </c>
      <c r="C214" s="10">
        <v>75575777</v>
      </c>
      <c r="D214" s="10">
        <v>19025948</v>
      </c>
      <c r="E214" s="88">
        <f>D214/C214*100</f>
        <v>25.174664099053857</v>
      </c>
      <c r="F214" s="38"/>
    </row>
    <row r="215" spans="1:6" ht="15">
      <c r="A215" s="8"/>
      <c r="B215" s="9" t="s">
        <v>102</v>
      </c>
      <c r="C215" s="10">
        <v>0</v>
      </c>
      <c r="D215" s="38">
        <v>0</v>
      </c>
      <c r="E215" s="88">
        <v>0</v>
      </c>
      <c r="F215" s="38"/>
    </row>
    <row r="216" spans="1:6" ht="15.75">
      <c r="A216" s="13"/>
      <c r="B216" s="14"/>
      <c r="C216" s="15"/>
      <c r="D216" s="96"/>
      <c r="E216" s="97"/>
      <c r="F216" s="98"/>
    </row>
    <row r="217" spans="1:6" s="90" customFormat="1" ht="22.5" customHeight="1">
      <c r="A217" s="13"/>
      <c r="B217" s="14"/>
      <c r="C217" s="15"/>
      <c r="D217" s="39"/>
      <c r="E217" s="39"/>
      <c r="F217" s="102"/>
    </row>
    <row r="218" spans="1:6" s="90" customFormat="1" ht="15">
      <c r="A218" s="21"/>
      <c r="B218" s="22"/>
      <c r="C218" s="23"/>
      <c r="D218" s="45"/>
      <c r="E218" s="45"/>
      <c r="F218" s="45"/>
    </row>
    <row r="219" spans="1:6" s="90" customFormat="1" ht="18">
      <c r="A219"/>
      <c r="B219"/>
      <c r="C219"/>
      <c r="D219" s="154" t="s">
        <v>130</v>
      </c>
      <c r="E219" s="154"/>
      <c r="F219" s="154"/>
    </row>
    <row r="220" spans="1:6" s="90" customFormat="1" ht="15">
      <c r="A220"/>
      <c r="B220"/>
      <c r="C220"/>
      <c r="D220" s="161" t="s">
        <v>48</v>
      </c>
      <c r="E220" s="161"/>
      <c r="F220" s="161"/>
    </row>
    <row r="221" spans="1:6" s="90" customFormat="1" ht="15">
      <c r="A221"/>
      <c r="B221"/>
      <c r="C221"/>
      <c r="D221" s="11"/>
      <c r="E221" s="11"/>
      <c r="F221" s="11"/>
    </row>
    <row r="222" spans="1:6" s="90" customFormat="1" ht="15">
      <c r="A222"/>
      <c r="B222"/>
      <c r="C222"/>
      <c r="D222" s="11"/>
      <c r="E222" s="11"/>
      <c r="F222" s="11"/>
    </row>
    <row r="223" spans="1:6" s="90" customFormat="1" ht="15">
      <c r="A223"/>
      <c r="B223"/>
      <c r="C223"/>
      <c r="D223" s="11"/>
      <c r="E223" s="11"/>
      <c r="F223" s="11"/>
    </row>
    <row r="224" spans="1:6" s="90" customFormat="1" ht="15">
      <c r="A224"/>
      <c r="B224"/>
      <c r="C224"/>
      <c r="D224" s="11"/>
      <c r="E224" s="11"/>
      <c r="F224" s="11"/>
    </row>
    <row r="225" spans="1:6" s="90" customFormat="1" ht="17.25">
      <c r="A225"/>
      <c r="B225"/>
      <c r="C225"/>
      <c r="D225" s="150" t="s">
        <v>66</v>
      </c>
      <c r="E225" s="150"/>
      <c r="F225" s="150"/>
    </row>
    <row r="226" spans="1:6" s="90" customFormat="1" ht="17.25">
      <c r="A226"/>
      <c r="B226"/>
      <c r="C226"/>
      <c r="D226" s="104"/>
      <c r="E226" s="104"/>
      <c r="F226" s="104"/>
    </row>
    <row r="227" spans="1:6" s="90" customFormat="1" ht="17.25">
      <c r="A227"/>
      <c r="B227"/>
      <c r="C227"/>
      <c r="D227" s="104"/>
      <c r="E227" s="104"/>
      <c r="F227" s="104"/>
    </row>
    <row r="228" spans="1:6" s="90" customFormat="1" ht="17.25">
      <c r="A228"/>
      <c r="B228"/>
      <c r="C228"/>
      <c r="D228" s="104"/>
      <c r="E228" s="104"/>
      <c r="F228" s="104"/>
    </row>
    <row r="229" spans="1:6" s="90" customFormat="1" ht="17.25">
      <c r="A229"/>
      <c r="B229"/>
      <c r="C229"/>
      <c r="D229" s="104"/>
      <c r="E229" s="104"/>
      <c r="F229" s="104"/>
    </row>
    <row r="230" spans="1:6" s="90" customFormat="1" ht="17.25">
      <c r="A230"/>
      <c r="B230"/>
      <c r="C230"/>
      <c r="D230" s="104"/>
      <c r="E230" s="104"/>
      <c r="F230" s="104"/>
    </row>
    <row r="231" spans="1:6" s="90" customFormat="1" ht="17.25">
      <c r="A231"/>
      <c r="B231"/>
      <c r="C231"/>
      <c r="D231" s="104"/>
      <c r="E231" s="104"/>
      <c r="F231" s="104"/>
    </row>
    <row r="232" spans="1:6" s="90" customFormat="1" ht="17.25">
      <c r="A232"/>
      <c r="B232"/>
      <c r="C232"/>
      <c r="D232" s="104"/>
      <c r="E232" s="104"/>
      <c r="F232" s="104"/>
    </row>
    <row r="233" spans="1:6" s="90" customFormat="1" ht="17.25">
      <c r="A233"/>
      <c r="B233"/>
      <c r="C233"/>
      <c r="D233" s="104"/>
      <c r="E233" s="104"/>
      <c r="F233" s="104"/>
    </row>
    <row r="234" spans="1:6" s="90" customFormat="1" ht="17.25">
      <c r="A234"/>
      <c r="B234"/>
      <c r="C234"/>
      <c r="D234" s="104"/>
      <c r="E234" s="104"/>
      <c r="F234" s="104"/>
    </row>
    <row r="235" spans="1:6" s="90" customFormat="1" ht="17.25">
      <c r="A235"/>
      <c r="B235"/>
      <c r="C235"/>
      <c r="D235" s="104"/>
      <c r="E235" s="104"/>
      <c r="F235" s="104"/>
    </row>
    <row r="236" spans="1:6" s="90" customFormat="1" ht="17.25">
      <c r="A236"/>
      <c r="B236"/>
      <c r="C236"/>
      <c r="D236" s="104"/>
      <c r="E236" s="104"/>
      <c r="F236" s="104"/>
    </row>
    <row r="237" spans="1:6" s="90" customFormat="1" ht="17.25">
      <c r="A237"/>
      <c r="B237"/>
      <c r="C237"/>
      <c r="D237" s="104"/>
      <c r="E237" s="104"/>
      <c r="F237" s="104"/>
    </row>
    <row r="238" spans="1:6" s="90" customFormat="1" ht="17.25">
      <c r="A238"/>
      <c r="B238"/>
      <c r="C238"/>
      <c r="D238" s="104"/>
      <c r="E238" s="104"/>
      <c r="F238" s="104"/>
    </row>
    <row r="239" spans="1:6" s="90" customFormat="1" ht="17.25">
      <c r="A239"/>
      <c r="B239"/>
      <c r="C239"/>
      <c r="D239" s="104"/>
      <c r="E239" s="104"/>
      <c r="F239" s="104"/>
    </row>
    <row r="240" spans="1:6" s="90" customFormat="1" ht="17.25">
      <c r="A240"/>
      <c r="B240"/>
      <c r="C240"/>
      <c r="D240" s="104"/>
      <c r="E240" s="104"/>
      <c r="F240" s="104"/>
    </row>
    <row r="241" spans="1:6" s="90" customFormat="1" ht="17.25">
      <c r="A241"/>
      <c r="B241"/>
      <c r="C241"/>
      <c r="D241" s="104"/>
      <c r="E241" s="104"/>
      <c r="F241" s="104"/>
    </row>
    <row r="242" spans="1:6" s="90" customFormat="1" ht="17.25">
      <c r="A242"/>
      <c r="B242"/>
      <c r="C242"/>
      <c r="D242" s="104"/>
      <c r="E242" s="104"/>
      <c r="F242" s="104"/>
    </row>
    <row r="243" spans="1:6" s="90" customFormat="1" ht="17.25">
      <c r="A243"/>
      <c r="B243"/>
      <c r="C243"/>
      <c r="D243" s="104"/>
      <c r="E243" s="104"/>
      <c r="F243" s="104"/>
    </row>
    <row r="244" spans="1:6" s="90" customFormat="1" ht="17.25">
      <c r="A244"/>
      <c r="B244"/>
      <c r="C244"/>
      <c r="D244" s="104"/>
      <c r="E244" s="104"/>
      <c r="F244" s="104"/>
    </row>
    <row r="245" spans="4:6" ht="15">
      <c r="D245" s="11"/>
      <c r="E245" s="11"/>
      <c r="F245" s="11"/>
    </row>
    <row r="246" spans="4:6" ht="15">
      <c r="D246" s="11"/>
      <c r="E246" s="11"/>
      <c r="F246" s="11"/>
    </row>
    <row r="247" spans="4:6" ht="15">
      <c r="D247" s="11"/>
      <c r="E247" s="11"/>
      <c r="F247" s="11"/>
    </row>
    <row r="248" spans="4:6" ht="15">
      <c r="D248" s="11"/>
      <c r="E248" s="11"/>
      <c r="F248" s="11"/>
    </row>
    <row r="249" spans="4:6" ht="15">
      <c r="D249" s="11"/>
      <c r="E249" s="11"/>
      <c r="F249" s="11"/>
    </row>
    <row r="250" spans="4:6" ht="15">
      <c r="D250" s="11"/>
      <c r="E250" s="11"/>
      <c r="F250" s="11"/>
    </row>
    <row r="251" spans="1:6" ht="15">
      <c r="A251" s="18" t="s">
        <v>59</v>
      </c>
      <c r="B251" s="31"/>
      <c r="C251" s="162" t="s">
        <v>111</v>
      </c>
      <c r="D251" s="162"/>
      <c r="E251" s="162"/>
      <c r="F251" s="162"/>
    </row>
    <row r="252" spans="1:6" s="90" customFormat="1" ht="21" customHeight="1">
      <c r="A252" s="16" t="s">
        <v>60</v>
      </c>
      <c r="B252" s="34"/>
      <c r="C252" s="163" t="s">
        <v>112</v>
      </c>
      <c r="D252" s="163"/>
      <c r="E252" s="163"/>
      <c r="F252" s="163"/>
    </row>
    <row r="253" spans="1:6" s="90" customFormat="1" ht="41.25" customHeight="1">
      <c r="A253" s="150" t="s">
        <v>132</v>
      </c>
      <c r="B253" s="150"/>
      <c r="C253" s="150"/>
      <c r="D253" s="150"/>
      <c r="E253" s="150"/>
      <c r="F253" s="150"/>
    </row>
    <row r="254" spans="1:6" s="90" customFormat="1" ht="21" customHeight="1">
      <c r="A254" s="154" t="s">
        <v>50</v>
      </c>
      <c r="B254" s="154"/>
      <c r="C254" s="154"/>
      <c r="D254" s="154"/>
      <c r="E254" s="154"/>
      <c r="F254" s="154"/>
    </row>
    <row r="255" spans="1:6" s="90" customFormat="1" ht="19.5" customHeight="1">
      <c r="A255" s="50"/>
      <c r="B255" s="50"/>
      <c r="C255" s="50"/>
      <c r="D255" s="50"/>
      <c r="E255" s="50"/>
      <c r="F255" s="50"/>
    </row>
    <row r="256" spans="1:6" s="90" customFormat="1" ht="29.25" customHeight="1">
      <c r="A256" s="164" t="s">
        <v>105</v>
      </c>
      <c r="B256" s="164"/>
      <c r="C256" s="164"/>
      <c r="D256" s="164"/>
      <c r="E256" s="164"/>
      <c r="F256" s="164"/>
    </row>
    <row r="257" spans="1:6" s="90" customFormat="1" ht="29.25" customHeight="1">
      <c r="A257" s="164" t="s">
        <v>106</v>
      </c>
      <c r="B257" s="164"/>
      <c r="C257" s="164"/>
      <c r="D257" s="164"/>
      <c r="E257" s="164"/>
      <c r="F257" s="164"/>
    </row>
    <row r="258" spans="1:6" s="90" customFormat="1" ht="29.25" customHeight="1">
      <c r="A258" s="164" t="s">
        <v>107</v>
      </c>
      <c r="B258" s="164"/>
      <c r="C258" s="164"/>
      <c r="D258" s="164"/>
      <c r="E258" s="164"/>
      <c r="F258" s="164"/>
    </row>
    <row r="259" spans="1:6" s="90" customFormat="1" ht="29.25" customHeight="1">
      <c r="A259" s="164" t="s">
        <v>108</v>
      </c>
      <c r="B259" s="164"/>
      <c r="C259" s="164"/>
      <c r="D259" s="164"/>
      <c r="E259" s="164"/>
      <c r="F259" s="164"/>
    </row>
    <row r="260" spans="1:6" s="90" customFormat="1" ht="29.25" customHeight="1">
      <c r="A260" s="164" t="s">
        <v>109</v>
      </c>
      <c r="B260" s="164"/>
      <c r="C260" s="164"/>
      <c r="D260" s="164"/>
      <c r="E260" s="164"/>
      <c r="F260" s="164"/>
    </row>
    <row r="261" spans="1:6" s="90" customFormat="1" ht="29.25" customHeight="1">
      <c r="A261" s="164" t="s">
        <v>110</v>
      </c>
      <c r="B261" s="164"/>
      <c r="C261" s="164"/>
      <c r="D261" s="164"/>
      <c r="E261" s="164"/>
      <c r="F261" s="164"/>
    </row>
    <row r="262" spans="1:6" s="90" customFormat="1" ht="16.5">
      <c r="A262" s="50"/>
      <c r="B262" s="50"/>
      <c r="C262" s="50"/>
      <c r="D262" s="50"/>
      <c r="E262" s="50"/>
      <c r="F262" s="50"/>
    </row>
    <row r="263" spans="1:6" s="90" customFormat="1" ht="15">
      <c r="A263" s="1"/>
      <c r="B263" s="1"/>
      <c r="C263"/>
      <c r="D263"/>
      <c r="E263" s="24" t="s">
        <v>10</v>
      </c>
      <c r="F263"/>
    </row>
    <row r="264" spans="1:6" s="90" customFormat="1" ht="15">
      <c r="A264" s="156" t="s">
        <v>0</v>
      </c>
      <c r="B264" s="156" t="s">
        <v>43</v>
      </c>
      <c r="C264" s="156" t="s">
        <v>44</v>
      </c>
      <c r="D264" s="166" t="s">
        <v>131</v>
      </c>
      <c r="E264" s="168" t="s">
        <v>45</v>
      </c>
      <c r="F264" s="169"/>
    </row>
    <row r="265" spans="1:6" s="90" customFormat="1" ht="30.75">
      <c r="A265" s="165"/>
      <c r="B265" s="165"/>
      <c r="C265" s="165"/>
      <c r="D265" s="167"/>
      <c r="E265" s="12" t="s">
        <v>46</v>
      </c>
      <c r="F265" s="33" t="s">
        <v>47</v>
      </c>
    </row>
    <row r="266" spans="1:6" ht="31.5">
      <c r="A266" s="99" t="s">
        <v>2</v>
      </c>
      <c r="B266" s="3" t="s">
        <v>58</v>
      </c>
      <c r="C266" s="100"/>
      <c r="D266" s="100"/>
      <c r="E266" s="87"/>
      <c r="F266" s="4"/>
    </row>
    <row r="267" spans="1:6" ht="17.25">
      <c r="A267" s="101" t="s">
        <v>3</v>
      </c>
      <c r="B267" s="6" t="s">
        <v>24</v>
      </c>
      <c r="C267" s="7">
        <f>C268+C269</f>
        <v>2095215000</v>
      </c>
      <c r="D267" s="7">
        <f>D268+D269</f>
        <v>524615000</v>
      </c>
      <c r="E267" s="86">
        <f>D267/C267*100</f>
        <v>25.038719176790924</v>
      </c>
      <c r="F267" s="7"/>
    </row>
    <row r="268" spans="1:10" ht="30.75">
      <c r="A268" s="101">
        <v>1</v>
      </c>
      <c r="B268" s="6" t="s">
        <v>103</v>
      </c>
      <c r="C268" s="7">
        <v>365715000</v>
      </c>
      <c r="D268" s="103">
        <v>111665000</v>
      </c>
      <c r="E268" s="86">
        <f aca="true" t="shared" si="9" ref="E268:E274">D268/C268*100</f>
        <v>30.533338802072652</v>
      </c>
      <c r="F268" s="42"/>
      <c r="J268" s="112"/>
    </row>
    <row r="269" spans="1:6" ht="17.25">
      <c r="A269" s="101">
        <v>2</v>
      </c>
      <c r="B269" s="6" t="s">
        <v>62</v>
      </c>
      <c r="C269" s="7">
        <f>SUM(C270:C274)</f>
        <v>1729500000</v>
      </c>
      <c r="D269" s="7">
        <f>SUM(D270:D274)</f>
        <v>412950000</v>
      </c>
      <c r="E269" s="86">
        <f t="shared" si="9"/>
        <v>23.876843018213357</v>
      </c>
      <c r="F269" s="38"/>
    </row>
    <row r="270" spans="1:6" ht="17.25">
      <c r="A270" s="101"/>
      <c r="B270" s="9" t="s">
        <v>97</v>
      </c>
      <c r="C270" s="10">
        <v>621000000</v>
      </c>
      <c r="D270" s="85">
        <v>190050000</v>
      </c>
      <c r="E270" s="88">
        <f t="shared" si="9"/>
        <v>30.603864734299517</v>
      </c>
      <c r="F270" s="38"/>
    </row>
    <row r="271" spans="1:6" ht="17.25">
      <c r="A271" s="101"/>
      <c r="B271" s="9" t="s">
        <v>98</v>
      </c>
      <c r="C271" s="10">
        <v>405000000</v>
      </c>
      <c r="D271" s="85">
        <v>95400000</v>
      </c>
      <c r="E271" s="88">
        <f t="shared" si="9"/>
        <v>23.555555555555554</v>
      </c>
      <c r="F271" s="38"/>
    </row>
    <row r="272" spans="1:6" ht="30.75">
      <c r="A272" s="101"/>
      <c r="B272" s="9" t="s">
        <v>104</v>
      </c>
      <c r="C272" s="10">
        <v>69000000</v>
      </c>
      <c r="D272" s="85">
        <v>63750000</v>
      </c>
      <c r="E272" s="88">
        <f t="shared" si="9"/>
        <v>92.3913043478261</v>
      </c>
      <c r="F272" s="38"/>
    </row>
    <row r="273" spans="1:6" ht="17.25">
      <c r="A273" s="101"/>
      <c r="B273" s="9" t="s">
        <v>100</v>
      </c>
      <c r="C273" s="10">
        <v>69000000</v>
      </c>
      <c r="D273" s="85">
        <v>63750000</v>
      </c>
      <c r="E273" s="88">
        <f t="shared" si="9"/>
        <v>92.3913043478261</v>
      </c>
      <c r="F273" s="38"/>
    </row>
    <row r="274" spans="1:6" ht="17.25">
      <c r="A274" s="101"/>
      <c r="B274" s="9" t="s">
        <v>101</v>
      </c>
      <c r="C274" s="10">
        <v>565500000</v>
      </c>
      <c r="D274" s="85">
        <v>0</v>
      </c>
      <c r="E274" s="88">
        <f t="shared" si="9"/>
        <v>0</v>
      </c>
      <c r="F274" s="38"/>
    </row>
    <row r="275" spans="1:6" ht="17.25">
      <c r="A275" s="101">
        <v>1.2</v>
      </c>
      <c r="B275" s="6" t="s">
        <v>27</v>
      </c>
      <c r="C275" s="7">
        <f>C276+C277</f>
        <v>2095215000</v>
      </c>
      <c r="D275" s="7">
        <f>D276+D277</f>
        <v>692176383</v>
      </c>
      <c r="E275" s="86">
        <f>E276+E277</f>
        <v>79.68843412953885</v>
      </c>
      <c r="F275" s="7"/>
    </row>
    <row r="276" spans="1:6" ht="17.25">
      <c r="A276" s="101" t="s">
        <v>14</v>
      </c>
      <c r="B276" s="6" t="s">
        <v>61</v>
      </c>
      <c r="C276" s="7">
        <v>365715000</v>
      </c>
      <c r="D276" s="7">
        <v>183968383</v>
      </c>
      <c r="E276" s="86">
        <f aca="true" t="shared" si="10" ref="E276:E282">D276/C276*100</f>
        <v>50.30375647703813</v>
      </c>
      <c r="F276" s="7"/>
    </row>
    <row r="277" spans="1:6" ht="17.25">
      <c r="A277" s="101" t="s">
        <v>15</v>
      </c>
      <c r="B277" s="6" t="s">
        <v>62</v>
      </c>
      <c r="C277" s="7">
        <f>SUM(C278:C282)</f>
        <v>1729500000</v>
      </c>
      <c r="D277" s="7">
        <f>SUM(D278:D282)</f>
        <v>508208000</v>
      </c>
      <c r="E277" s="86">
        <f t="shared" si="10"/>
        <v>29.384677652500724</v>
      </c>
      <c r="F277" s="7"/>
    </row>
    <row r="278" spans="1:6" ht="17.25">
      <c r="A278" s="101"/>
      <c r="B278" s="9" t="s">
        <v>97</v>
      </c>
      <c r="C278" s="10">
        <v>621000000</v>
      </c>
      <c r="D278" s="10">
        <v>252150000</v>
      </c>
      <c r="E278" s="88">
        <f t="shared" si="10"/>
        <v>40.60386473429951</v>
      </c>
      <c r="F278" s="7"/>
    </row>
    <row r="279" spans="1:6" ht="17.25">
      <c r="A279" s="101"/>
      <c r="B279" s="9" t="s">
        <v>98</v>
      </c>
      <c r="C279" s="10">
        <v>405000000</v>
      </c>
      <c r="D279" s="10">
        <v>128558000</v>
      </c>
      <c r="E279" s="88">
        <f t="shared" si="10"/>
        <v>31.742716049382718</v>
      </c>
      <c r="F279" s="7"/>
    </row>
    <row r="280" spans="1:6" ht="17.25">
      <c r="A280" s="101"/>
      <c r="B280" s="9" t="s">
        <v>99</v>
      </c>
      <c r="C280" s="10">
        <v>69000000</v>
      </c>
      <c r="D280" s="10">
        <v>63750000</v>
      </c>
      <c r="E280" s="88">
        <f t="shared" si="10"/>
        <v>92.3913043478261</v>
      </c>
      <c r="F280" s="7"/>
    </row>
    <row r="281" spans="1:6" ht="17.25">
      <c r="A281" s="101"/>
      <c r="B281" s="9" t="s">
        <v>100</v>
      </c>
      <c r="C281" s="10">
        <v>69000000</v>
      </c>
      <c r="D281" s="10">
        <v>63750000</v>
      </c>
      <c r="E281" s="88">
        <f t="shared" si="10"/>
        <v>92.3913043478261</v>
      </c>
      <c r="F281" s="7"/>
    </row>
    <row r="282" spans="1:6" ht="17.25">
      <c r="A282" s="101"/>
      <c r="B282" s="9" t="s">
        <v>101</v>
      </c>
      <c r="C282" s="10">
        <v>565500000</v>
      </c>
      <c r="D282" s="10">
        <v>0</v>
      </c>
      <c r="E282" s="88">
        <f t="shared" si="10"/>
        <v>0</v>
      </c>
      <c r="F282" s="7"/>
    </row>
    <row r="283" spans="1:6" ht="15">
      <c r="A283" s="8"/>
      <c r="B283" s="37" t="s">
        <v>49</v>
      </c>
      <c r="C283" s="7"/>
      <c r="D283" s="7"/>
      <c r="E283" s="86"/>
      <c r="F283" s="38"/>
    </row>
    <row r="284" spans="1:6" ht="15">
      <c r="A284" s="8" t="s">
        <v>3</v>
      </c>
      <c r="B284" s="6" t="s">
        <v>57</v>
      </c>
      <c r="C284" s="7">
        <f>C285</f>
        <v>4180069377</v>
      </c>
      <c r="D284" s="7">
        <f>D285</f>
        <v>1083099978</v>
      </c>
      <c r="E284" s="86">
        <f aca="true" t="shared" si="11" ref="E284:E293">D284/C284*100</f>
        <v>25.911052671985352</v>
      </c>
      <c r="F284" s="10"/>
    </row>
    <row r="285" spans="1:6" ht="15">
      <c r="A285" s="8"/>
      <c r="B285" s="6" t="s">
        <v>28</v>
      </c>
      <c r="C285" s="7">
        <f>C286+C297</f>
        <v>4180069377</v>
      </c>
      <c r="D285" s="7">
        <f>D286+D297</f>
        <v>1083099978</v>
      </c>
      <c r="E285" s="86">
        <f t="shared" si="11"/>
        <v>25.911052671985352</v>
      </c>
      <c r="F285" s="38"/>
    </row>
    <row r="286" spans="1:6" ht="15.75">
      <c r="A286" s="8"/>
      <c r="B286" s="27" t="s">
        <v>29</v>
      </c>
      <c r="C286" s="7">
        <f>SUM(C287:C296)</f>
        <v>3752593600</v>
      </c>
      <c r="D286" s="7">
        <f>SUM(D287:D296)</f>
        <v>926751003</v>
      </c>
      <c r="E286" s="86">
        <f t="shared" si="11"/>
        <v>24.69627947454795</v>
      </c>
      <c r="F286" s="38"/>
    </row>
    <row r="287" spans="1:6" ht="15">
      <c r="A287" s="8"/>
      <c r="B287" s="9" t="s">
        <v>13</v>
      </c>
      <c r="C287" s="10">
        <v>158593600</v>
      </c>
      <c r="D287" s="85">
        <v>106210778</v>
      </c>
      <c r="E287" s="86">
        <f t="shared" si="11"/>
        <v>66.97040611979298</v>
      </c>
      <c r="F287" s="7"/>
    </row>
    <row r="288" spans="1:6" ht="15">
      <c r="A288" s="8"/>
      <c r="B288" s="9" t="s">
        <v>5</v>
      </c>
      <c r="C288" s="10">
        <v>2645010000</v>
      </c>
      <c r="D288" s="85">
        <v>635288347</v>
      </c>
      <c r="E288" s="88">
        <f t="shared" si="11"/>
        <v>24.01837221787441</v>
      </c>
      <c r="F288" s="38"/>
    </row>
    <row r="289" spans="1:6" ht="15">
      <c r="A289" s="8"/>
      <c r="B289" s="20" t="s">
        <v>20</v>
      </c>
      <c r="C289" s="10">
        <v>143000000</v>
      </c>
      <c r="D289" s="85">
        <v>42681352</v>
      </c>
      <c r="E289" s="88">
        <f t="shared" si="11"/>
        <v>29.8470993006993</v>
      </c>
      <c r="F289" s="38"/>
    </row>
    <row r="290" spans="1:6" ht="15">
      <c r="A290" s="8"/>
      <c r="B290" s="20" t="s">
        <v>23</v>
      </c>
      <c r="C290" s="10">
        <v>71000000</v>
      </c>
      <c r="D290" s="85">
        <v>0</v>
      </c>
      <c r="E290" s="88">
        <f t="shared" si="11"/>
        <v>0</v>
      </c>
      <c r="F290" s="7"/>
    </row>
    <row r="291" spans="1:6" ht="15">
      <c r="A291" s="8"/>
      <c r="B291" s="20" t="s">
        <v>67</v>
      </c>
      <c r="C291" s="10">
        <v>7440000</v>
      </c>
      <c r="D291" s="85">
        <v>1394700</v>
      </c>
      <c r="E291" s="88">
        <f t="shared" si="11"/>
        <v>18.745967741935484</v>
      </c>
      <c r="F291" s="7"/>
    </row>
    <row r="292" spans="1:6" ht="15.75">
      <c r="A292" s="8"/>
      <c r="B292" s="20" t="s">
        <v>22</v>
      </c>
      <c r="C292" s="10">
        <v>25200000</v>
      </c>
      <c r="D292" s="85">
        <v>6700000</v>
      </c>
      <c r="E292" s="88">
        <f t="shared" si="11"/>
        <v>26.58730158730159</v>
      </c>
      <c r="F292" s="28"/>
    </row>
    <row r="293" spans="1:6" ht="15.75">
      <c r="A293" s="8"/>
      <c r="B293" s="20" t="s">
        <v>122</v>
      </c>
      <c r="C293" s="10">
        <v>100500000</v>
      </c>
      <c r="D293" s="85">
        <v>31000000</v>
      </c>
      <c r="E293" s="88">
        <f t="shared" si="11"/>
        <v>30.845771144278604</v>
      </c>
      <c r="F293" s="28"/>
    </row>
    <row r="294" spans="1:6" ht="15">
      <c r="A294" s="8"/>
      <c r="B294" s="9" t="s">
        <v>6</v>
      </c>
      <c r="C294" s="10">
        <v>317850000</v>
      </c>
      <c r="D294" s="85">
        <v>50560826</v>
      </c>
      <c r="E294" s="88">
        <f>D294/C294*100</f>
        <v>15.907134182790625</v>
      </c>
      <c r="F294" s="38"/>
    </row>
    <row r="295" spans="1:6" ht="15">
      <c r="A295" s="8"/>
      <c r="B295" s="9" t="s">
        <v>7</v>
      </c>
      <c r="C295" s="10">
        <v>249000000</v>
      </c>
      <c r="D295" s="85">
        <v>32915000</v>
      </c>
      <c r="E295" s="88">
        <f>D295/C295*100</f>
        <v>13.218875502008032</v>
      </c>
      <c r="F295" s="38"/>
    </row>
    <row r="296" spans="1:6" ht="15">
      <c r="A296" s="8"/>
      <c r="B296" s="9" t="s">
        <v>8</v>
      </c>
      <c r="C296" s="10">
        <v>35000000</v>
      </c>
      <c r="D296" s="85">
        <v>20000000</v>
      </c>
      <c r="E296" s="88">
        <f>D296/C296*100</f>
        <v>57.14285714285714</v>
      </c>
      <c r="F296" s="38"/>
    </row>
    <row r="297" spans="1:6" ht="15">
      <c r="A297" s="8"/>
      <c r="B297" s="6" t="s">
        <v>30</v>
      </c>
      <c r="C297" s="7">
        <f>C299+C300+C301</f>
        <v>427475777</v>
      </c>
      <c r="D297" s="7">
        <f>D299+D300+D301</f>
        <v>156348975</v>
      </c>
      <c r="E297" s="7">
        <f>E299+E300+E301</f>
        <v>81.5921677724042</v>
      </c>
      <c r="F297" s="42"/>
    </row>
    <row r="298" spans="1:6" ht="15">
      <c r="A298" s="8"/>
      <c r="B298" s="9" t="s">
        <v>65</v>
      </c>
      <c r="C298" s="10"/>
      <c r="D298" s="10"/>
      <c r="E298" s="88"/>
      <c r="F298" s="38"/>
    </row>
    <row r="299" spans="1:6" ht="15">
      <c r="A299" s="8"/>
      <c r="B299" s="9" t="s">
        <v>13</v>
      </c>
      <c r="C299" s="10">
        <v>252000000</v>
      </c>
      <c r="D299" s="10">
        <v>43384565</v>
      </c>
      <c r="E299" s="88">
        <f>D299/C299*100</f>
        <v>17.216097222222224</v>
      </c>
      <c r="F299" s="38"/>
    </row>
    <row r="300" spans="1:6" ht="15">
      <c r="A300" s="8"/>
      <c r="B300" s="14" t="s">
        <v>64</v>
      </c>
      <c r="C300" s="10">
        <v>175475777</v>
      </c>
      <c r="D300" s="10">
        <v>112964410</v>
      </c>
      <c r="E300" s="88">
        <f>D300/C300*100</f>
        <v>64.37607055018198</v>
      </c>
      <c r="F300" s="38"/>
    </row>
    <row r="301" spans="1:6" ht="15">
      <c r="A301" s="8"/>
      <c r="B301" s="9" t="s">
        <v>102</v>
      </c>
      <c r="C301" s="10">
        <v>0</v>
      </c>
      <c r="D301" s="38">
        <v>0</v>
      </c>
      <c r="E301" s="88">
        <v>0</v>
      </c>
      <c r="F301" s="38"/>
    </row>
    <row r="302" spans="1:6" ht="15.75">
      <c r="A302" s="13"/>
      <c r="B302" s="14"/>
      <c r="C302" s="15"/>
      <c r="D302" s="96"/>
      <c r="E302" s="97"/>
      <c r="F302" s="98"/>
    </row>
    <row r="303" spans="1:6" s="90" customFormat="1" ht="22.5" customHeight="1">
      <c r="A303" s="13"/>
      <c r="B303" s="14"/>
      <c r="C303" s="15"/>
      <c r="D303" s="39"/>
      <c r="E303" s="39"/>
      <c r="F303" s="102"/>
    </row>
    <row r="304" spans="1:6" s="90" customFormat="1" ht="15">
      <c r="A304" s="21"/>
      <c r="B304" s="22"/>
      <c r="C304" s="23"/>
      <c r="D304" s="45"/>
      <c r="E304" s="45"/>
      <c r="F304" s="45"/>
    </row>
    <row r="305" spans="1:6" s="90" customFormat="1" ht="18">
      <c r="A305"/>
      <c r="B305"/>
      <c r="C305"/>
      <c r="D305" s="154" t="s">
        <v>133</v>
      </c>
      <c r="E305" s="154"/>
      <c r="F305" s="154"/>
    </row>
    <row r="306" spans="1:6" s="90" customFormat="1" ht="15">
      <c r="A306"/>
      <c r="B306"/>
      <c r="C306"/>
      <c r="D306" s="161" t="s">
        <v>48</v>
      </c>
      <c r="E306" s="161"/>
      <c r="F306" s="161"/>
    </row>
    <row r="307" spans="1:6" s="90" customFormat="1" ht="15">
      <c r="A307"/>
      <c r="B307"/>
      <c r="C307"/>
      <c r="D307" s="11"/>
      <c r="E307" s="11"/>
      <c r="F307" s="11"/>
    </row>
    <row r="308" spans="1:6" s="90" customFormat="1" ht="15">
      <c r="A308"/>
      <c r="B308"/>
      <c r="C308"/>
      <c r="D308" s="11"/>
      <c r="E308" s="11"/>
      <c r="F308" s="11"/>
    </row>
    <row r="309" spans="1:6" s="90" customFormat="1" ht="15">
      <c r="A309"/>
      <c r="B309"/>
      <c r="C309"/>
      <c r="D309" s="11"/>
      <c r="E309" s="11"/>
      <c r="F309" s="11"/>
    </row>
    <row r="310" spans="1:6" s="90" customFormat="1" ht="15">
      <c r="A310"/>
      <c r="B310"/>
      <c r="C310"/>
      <c r="D310" s="11"/>
      <c r="E310" s="11"/>
      <c r="F310" s="11"/>
    </row>
    <row r="311" spans="1:6" s="90" customFormat="1" ht="17.25">
      <c r="A311"/>
      <c r="B311"/>
      <c r="C311"/>
      <c r="D311" s="150" t="s">
        <v>134</v>
      </c>
      <c r="E311" s="150"/>
      <c r="F311" s="150"/>
    </row>
    <row r="312" spans="1:6" s="90" customFormat="1" ht="17.25">
      <c r="A312"/>
      <c r="B312"/>
      <c r="C312"/>
      <c r="D312" s="104"/>
      <c r="E312" s="104"/>
      <c r="F312" s="104"/>
    </row>
    <row r="313" spans="1:6" s="90" customFormat="1" ht="17.25">
      <c r="A313"/>
      <c r="B313"/>
      <c r="C313"/>
      <c r="D313" s="104"/>
      <c r="E313" s="104"/>
      <c r="F313" s="104"/>
    </row>
    <row r="314" spans="1:6" s="90" customFormat="1" ht="17.25">
      <c r="A314"/>
      <c r="B314"/>
      <c r="C314"/>
      <c r="D314" s="104"/>
      <c r="E314" s="104"/>
      <c r="F314" s="104"/>
    </row>
    <row r="315" spans="1:6" s="90" customFormat="1" ht="17.25">
      <c r="A315"/>
      <c r="B315"/>
      <c r="C315"/>
      <c r="D315" s="104"/>
      <c r="E315" s="104"/>
      <c r="F315" s="104"/>
    </row>
    <row r="316" spans="1:6" s="90" customFormat="1" ht="17.25">
      <c r="A316"/>
      <c r="B316"/>
      <c r="C316"/>
      <c r="D316" s="104"/>
      <c r="E316" s="104"/>
      <c r="F316" s="104"/>
    </row>
    <row r="317" spans="1:6" s="90" customFormat="1" ht="17.25">
      <c r="A317"/>
      <c r="B317"/>
      <c r="C317"/>
      <c r="D317" s="104"/>
      <c r="E317" s="104"/>
      <c r="F317" s="104"/>
    </row>
    <row r="318" spans="1:6" s="90" customFormat="1" ht="17.25">
      <c r="A318"/>
      <c r="B318"/>
      <c r="C318"/>
      <c r="D318" s="104"/>
      <c r="E318" s="104"/>
      <c r="F318" s="104"/>
    </row>
    <row r="319" spans="1:6" s="90" customFormat="1" ht="17.25">
      <c r="A319"/>
      <c r="B319"/>
      <c r="C319"/>
      <c r="D319" s="104"/>
      <c r="E319" s="104"/>
      <c r="F319" s="104"/>
    </row>
    <row r="320" spans="1:6" s="90" customFormat="1" ht="17.25">
      <c r="A320"/>
      <c r="B320"/>
      <c r="C320"/>
      <c r="D320" s="104"/>
      <c r="E320" s="104"/>
      <c r="F320" s="104"/>
    </row>
    <row r="321" spans="1:6" s="90" customFormat="1" ht="17.25">
      <c r="A321"/>
      <c r="B321"/>
      <c r="C321"/>
      <c r="D321" s="104"/>
      <c r="E321" s="104"/>
      <c r="F321" s="104"/>
    </row>
    <row r="322" spans="1:6" s="90" customFormat="1" ht="17.25">
      <c r="A322"/>
      <c r="B322"/>
      <c r="C322"/>
      <c r="D322" s="104"/>
      <c r="E322" s="104"/>
      <c r="F322" s="104"/>
    </row>
    <row r="323" spans="1:6" s="90" customFormat="1" ht="17.25">
      <c r="A323"/>
      <c r="B323"/>
      <c r="C323"/>
      <c r="D323" s="104"/>
      <c r="E323" s="104"/>
      <c r="F323" s="104"/>
    </row>
    <row r="324" spans="1:6" s="90" customFormat="1" ht="17.25">
      <c r="A324"/>
      <c r="B324"/>
      <c r="C324"/>
      <c r="D324" s="104"/>
      <c r="E324" s="104"/>
      <c r="F324" s="104"/>
    </row>
    <row r="325" spans="1:6" s="90" customFormat="1" ht="17.25">
      <c r="A325"/>
      <c r="B325"/>
      <c r="C325"/>
      <c r="D325" s="104"/>
      <c r="E325" s="104"/>
      <c r="F325" s="104"/>
    </row>
    <row r="326" spans="1:6" s="90" customFormat="1" ht="17.25">
      <c r="A326"/>
      <c r="B326"/>
      <c r="C326"/>
      <c r="D326" s="104"/>
      <c r="E326" s="104"/>
      <c r="F326" s="104"/>
    </row>
    <row r="327" spans="1:6" s="90" customFormat="1" ht="17.25">
      <c r="A327"/>
      <c r="B327"/>
      <c r="C327"/>
      <c r="D327" s="104"/>
      <c r="E327" s="104"/>
      <c r="F327" s="104"/>
    </row>
    <row r="328" spans="1:6" s="90" customFormat="1" ht="17.25">
      <c r="A328"/>
      <c r="B328"/>
      <c r="C328"/>
      <c r="D328" s="104"/>
      <c r="E328" s="104"/>
      <c r="F328" s="104"/>
    </row>
    <row r="329" spans="1:6" s="90" customFormat="1" ht="17.25">
      <c r="A329"/>
      <c r="B329"/>
      <c r="C329"/>
      <c r="D329" s="104"/>
      <c r="E329" s="104"/>
      <c r="F329" s="104"/>
    </row>
    <row r="330" spans="1:6" s="90" customFormat="1" ht="17.25">
      <c r="A330"/>
      <c r="B330"/>
      <c r="C330"/>
      <c r="D330" s="104"/>
      <c r="E330" s="104"/>
      <c r="F330" s="104"/>
    </row>
    <row r="331" spans="1:6" s="90" customFormat="1" ht="17.25">
      <c r="A331"/>
      <c r="B331"/>
      <c r="C331"/>
      <c r="D331" s="104"/>
      <c r="E331" s="104"/>
      <c r="F331" s="104"/>
    </row>
    <row r="332" spans="1:6" s="90" customFormat="1" ht="17.25">
      <c r="A332"/>
      <c r="B332"/>
      <c r="C332"/>
      <c r="D332" s="104"/>
      <c r="E332" s="104"/>
      <c r="F332" s="104"/>
    </row>
    <row r="333" spans="1:6" s="90" customFormat="1" ht="17.25">
      <c r="A333"/>
      <c r="B333"/>
      <c r="C333"/>
      <c r="D333" s="104"/>
      <c r="E333" s="104"/>
      <c r="F333" s="104"/>
    </row>
    <row r="334" spans="1:6" s="90" customFormat="1" ht="17.25">
      <c r="A334"/>
      <c r="B334"/>
      <c r="C334"/>
      <c r="D334" s="104"/>
      <c r="E334" s="104"/>
      <c r="F334" s="104"/>
    </row>
    <row r="335" spans="1:6" s="90" customFormat="1" ht="17.25">
      <c r="A335"/>
      <c r="B335"/>
      <c r="C335"/>
      <c r="D335" s="104"/>
      <c r="E335" s="104"/>
      <c r="F335" s="104"/>
    </row>
    <row r="336" spans="1:6" ht="15">
      <c r="A336" s="18" t="s">
        <v>59</v>
      </c>
      <c r="B336" s="31"/>
      <c r="C336" s="162" t="s">
        <v>111</v>
      </c>
      <c r="D336" s="162"/>
      <c r="E336" s="162"/>
      <c r="F336" s="162"/>
    </row>
    <row r="337" spans="1:6" ht="18">
      <c r="A337" s="16" t="s">
        <v>60</v>
      </c>
      <c r="B337" s="34"/>
      <c r="C337" s="163" t="s">
        <v>112</v>
      </c>
      <c r="D337" s="163"/>
      <c r="E337" s="163"/>
      <c r="F337" s="163"/>
    </row>
    <row r="338" spans="1:6" ht="17.25">
      <c r="A338" s="150" t="s">
        <v>135</v>
      </c>
      <c r="B338" s="150"/>
      <c r="C338" s="150"/>
      <c r="D338" s="150"/>
      <c r="E338" s="150"/>
      <c r="F338" s="150"/>
    </row>
    <row r="339" spans="1:6" ht="18">
      <c r="A339" s="154" t="s">
        <v>50</v>
      </c>
      <c r="B339" s="154"/>
      <c r="C339" s="154"/>
      <c r="D339" s="154"/>
      <c r="E339" s="154"/>
      <c r="F339" s="154"/>
    </row>
    <row r="340" spans="1:6" ht="16.5">
      <c r="A340" s="50"/>
      <c r="B340" s="50"/>
      <c r="C340" s="50"/>
      <c r="D340" s="50"/>
      <c r="E340" s="50"/>
      <c r="F340" s="50"/>
    </row>
    <row r="341" spans="1:6" ht="16.5">
      <c r="A341" s="164" t="s">
        <v>105</v>
      </c>
      <c r="B341" s="164"/>
      <c r="C341" s="164"/>
      <c r="D341" s="164"/>
      <c r="E341" s="164"/>
      <c r="F341" s="164"/>
    </row>
    <row r="342" spans="1:6" ht="16.5">
      <c r="A342" s="164" t="s">
        <v>106</v>
      </c>
      <c r="B342" s="164"/>
      <c r="C342" s="164"/>
      <c r="D342" s="164"/>
      <c r="E342" s="164"/>
      <c r="F342" s="164"/>
    </row>
    <row r="343" spans="1:6" ht="16.5">
      <c r="A343" s="164" t="s">
        <v>107</v>
      </c>
      <c r="B343" s="164"/>
      <c r="C343" s="164"/>
      <c r="D343" s="164"/>
      <c r="E343" s="164"/>
      <c r="F343" s="164"/>
    </row>
    <row r="344" spans="1:6" ht="16.5">
      <c r="A344" s="164" t="s">
        <v>108</v>
      </c>
      <c r="B344" s="164"/>
      <c r="C344" s="164"/>
      <c r="D344" s="164"/>
      <c r="E344" s="164"/>
      <c r="F344" s="164"/>
    </row>
    <row r="345" spans="1:6" ht="16.5">
      <c r="A345" s="164" t="s">
        <v>109</v>
      </c>
      <c r="B345" s="164"/>
      <c r="C345" s="164"/>
      <c r="D345" s="164"/>
      <c r="E345" s="164"/>
      <c r="F345" s="164"/>
    </row>
    <row r="346" spans="1:6" ht="16.5">
      <c r="A346" s="164" t="s">
        <v>110</v>
      </c>
      <c r="B346" s="164"/>
      <c r="C346" s="164"/>
      <c r="D346" s="164"/>
      <c r="E346" s="164"/>
      <c r="F346" s="164"/>
    </row>
    <row r="347" spans="1:6" ht="16.5">
      <c r="A347" s="50"/>
      <c r="B347" s="50"/>
      <c r="C347" s="50"/>
      <c r="D347" s="50"/>
      <c r="E347" s="50"/>
      <c r="F347" s="50"/>
    </row>
    <row r="348" spans="1:5" ht="15">
      <c r="A348" s="1"/>
      <c r="B348" s="1"/>
      <c r="E348" s="24" t="s">
        <v>10</v>
      </c>
    </row>
    <row r="349" spans="1:6" ht="15">
      <c r="A349" s="156" t="s">
        <v>0</v>
      </c>
      <c r="B349" s="156" t="s">
        <v>43</v>
      </c>
      <c r="C349" s="156" t="s">
        <v>44</v>
      </c>
      <c r="D349" s="166" t="s">
        <v>136</v>
      </c>
      <c r="E349" s="168" t="s">
        <v>45</v>
      </c>
      <c r="F349" s="169"/>
    </row>
    <row r="350" spans="1:6" ht="30.75">
      <c r="A350" s="165"/>
      <c r="B350" s="165"/>
      <c r="C350" s="165"/>
      <c r="D350" s="167"/>
      <c r="E350" s="12" t="s">
        <v>46</v>
      </c>
      <c r="F350" s="33" t="s">
        <v>47</v>
      </c>
    </row>
    <row r="351" spans="1:6" ht="31.5">
      <c r="A351" s="99" t="s">
        <v>2</v>
      </c>
      <c r="B351" s="3" t="s">
        <v>58</v>
      </c>
      <c r="C351" s="100"/>
      <c r="D351" s="100"/>
      <c r="E351" s="87"/>
      <c r="F351" s="4"/>
    </row>
    <row r="352" spans="1:6" ht="17.25">
      <c r="A352" s="101" t="s">
        <v>3</v>
      </c>
      <c r="B352" s="6" t="s">
        <v>24</v>
      </c>
      <c r="C352" s="7">
        <f>C353+C354</f>
        <v>2095215000</v>
      </c>
      <c r="D352" s="7">
        <f>D353+D354</f>
        <v>1343775000</v>
      </c>
      <c r="E352" s="86">
        <f>D352/C352*100</f>
        <v>64.13542285636558</v>
      </c>
      <c r="F352" s="7"/>
    </row>
    <row r="353" spans="1:6" ht="30.75">
      <c r="A353" s="101">
        <v>1</v>
      </c>
      <c r="B353" s="6" t="s">
        <v>103</v>
      </c>
      <c r="C353" s="7">
        <v>365715000</v>
      </c>
      <c r="D353" s="103">
        <v>301880000</v>
      </c>
      <c r="E353" s="86">
        <f aca="true" t="shared" si="12" ref="E353:E359">D353/C353*100</f>
        <v>82.5451512790014</v>
      </c>
      <c r="F353" s="42"/>
    </row>
    <row r="354" spans="1:6" ht="17.25">
      <c r="A354" s="101">
        <v>2</v>
      </c>
      <c r="B354" s="6" t="s">
        <v>62</v>
      </c>
      <c r="C354" s="7">
        <f>SUM(C355:C359)</f>
        <v>1729500000</v>
      </c>
      <c r="D354" s="7">
        <f>SUM(D355:D359)</f>
        <v>1041895000</v>
      </c>
      <c r="E354" s="86">
        <f t="shared" si="12"/>
        <v>60.24255565192252</v>
      </c>
      <c r="F354" s="38"/>
    </row>
    <row r="355" spans="1:6" ht="17.25">
      <c r="A355" s="101"/>
      <c r="B355" s="9" t="s">
        <v>97</v>
      </c>
      <c r="C355" s="10">
        <v>621000000</v>
      </c>
      <c r="D355" s="85">
        <v>520245000</v>
      </c>
      <c r="E355" s="88">
        <f t="shared" si="12"/>
        <v>83.77536231884058</v>
      </c>
      <c r="F355" s="38"/>
    </row>
    <row r="356" spans="1:6" ht="17.25">
      <c r="A356" s="101"/>
      <c r="B356" s="9" t="s">
        <v>98</v>
      </c>
      <c r="C356" s="10">
        <v>405000000</v>
      </c>
      <c r="D356" s="85">
        <v>259575000</v>
      </c>
      <c r="E356" s="88">
        <f t="shared" si="12"/>
        <v>64.0925925925926</v>
      </c>
      <c r="F356" s="38"/>
    </row>
    <row r="357" spans="1:6" ht="30.75">
      <c r="A357" s="101"/>
      <c r="B357" s="9" t="s">
        <v>104</v>
      </c>
      <c r="C357" s="10">
        <v>69000000</v>
      </c>
      <c r="D357" s="85">
        <v>63750000</v>
      </c>
      <c r="E357" s="88">
        <f t="shared" si="12"/>
        <v>92.3913043478261</v>
      </c>
      <c r="F357" s="38"/>
    </row>
    <row r="358" spans="1:6" ht="17.25">
      <c r="A358" s="101"/>
      <c r="B358" s="9" t="s">
        <v>100</v>
      </c>
      <c r="C358" s="10">
        <v>69000000</v>
      </c>
      <c r="D358" s="85">
        <v>63750000</v>
      </c>
      <c r="E358" s="88">
        <f t="shared" si="12"/>
        <v>92.3913043478261</v>
      </c>
      <c r="F358" s="38"/>
    </row>
    <row r="359" spans="1:6" ht="17.25">
      <c r="A359" s="101"/>
      <c r="B359" s="9" t="s">
        <v>101</v>
      </c>
      <c r="C359" s="10">
        <v>565500000</v>
      </c>
      <c r="D359" s="85">
        <v>134575000</v>
      </c>
      <c r="E359" s="88">
        <f t="shared" si="12"/>
        <v>23.797524314765695</v>
      </c>
      <c r="F359" s="38"/>
    </row>
    <row r="360" spans="1:6" ht="17.25">
      <c r="A360" s="101">
        <v>1.2</v>
      </c>
      <c r="B360" s="6" t="s">
        <v>27</v>
      </c>
      <c r="C360" s="7">
        <f>C361+C362</f>
        <v>2095215000</v>
      </c>
      <c r="D360" s="7">
        <f>D361+D362</f>
        <v>1313023000</v>
      </c>
      <c r="E360" s="86">
        <f>E361+E362</f>
        <v>134.3789733542317</v>
      </c>
      <c r="F360" s="7"/>
    </row>
    <row r="361" spans="1:6" ht="17.25">
      <c r="A361" s="101" t="s">
        <v>14</v>
      </c>
      <c r="B361" s="6" t="s">
        <v>61</v>
      </c>
      <c r="C361" s="7">
        <v>365715000</v>
      </c>
      <c r="D361" s="7">
        <v>271128000</v>
      </c>
      <c r="E361" s="86">
        <f aca="true" t="shared" si="13" ref="E361:E367">D361/C361*100</f>
        <v>74.13641770230917</v>
      </c>
      <c r="F361" s="7"/>
    </row>
    <row r="362" spans="1:6" ht="17.25">
      <c r="A362" s="101" t="s">
        <v>15</v>
      </c>
      <c r="B362" s="6" t="s">
        <v>62</v>
      </c>
      <c r="C362" s="7">
        <f>SUM(C363:C367)</f>
        <v>1729500000</v>
      </c>
      <c r="D362" s="7">
        <f>SUM(D363:D367)</f>
        <v>1041895000</v>
      </c>
      <c r="E362" s="86">
        <f t="shared" si="13"/>
        <v>60.24255565192252</v>
      </c>
      <c r="F362" s="7"/>
    </row>
    <row r="363" spans="1:6" ht="17.25">
      <c r="A363" s="101"/>
      <c r="B363" s="9" t="s">
        <v>97</v>
      </c>
      <c r="C363" s="10">
        <v>621000000</v>
      </c>
      <c r="D363" s="10">
        <v>520245000</v>
      </c>
      <c r="E363" s="88">
        <f t="shared" si="13"/>
        <v>83.77536231884058</v>
      </c>
      <c r="F363" s="7"/>
    </row>
    <row r="364" spans="1:6" ht="17.25">
      <c r="A364" s="101"/>
      <c r="B364" s="9" t="s">
        <v>98</v>
      </c>
      <c r="C364" s="10">
        <v>405000000</v>
      </c>
      <c r="D364" s="10">
        <v>259575000</v>
      </c>
      <c r="E364" s="88">
        <f t="shared" si="13"/>
        <v>64.0925925925926</v>
      </c>
      <c r="F364" s="7"/>
    </row>
    <row r="365" spans="1:6" ht="17.25">
      <c r="A365" s="101"/>
      <c r="B365" s="9" t="s">
        <v>99</v>
      </c>
      <c r="C365" s="10">
        <v>69000000</v>
      </c>
      <c r="D365" s="10">
        <v>63750000</v>
      </c>
      <c r="E365" s="88">
        <f t="shared" si="13"/>
        <v>92.3913043478261</v>
      </c>
      <c r="F365" s="7"/>
    </row>
    <row r="366" spans="1:6" ht="17.25">
      <c r="A366" s="101"/>
      <c r="B366" s="9" t="s">
        <v>100</v>
      </c>
      <c r="C366" s="10">
        <v>69000000</v>
      </c>
      <c r="D366" s="10">
        <v>63750000</v>
      </c>
      <c r="E366" s="88">
        <f t="shared" si="13"/>
        <v>92.3913043478261</v>
      </c>
      <c r="F366" s="7"/>
    </row>
    <row r="367" spans="1:6" ht="17.25">
      <c r="A367" s="101"/>
      <c r="B367" s="9" t="s">
        <v>101</v>
      </c>
      <c r="C367" s="10">
        <v>565500000</v>
      </c>
      <c r="D367" s="10">
        <v>134575000</v>
      </c>
      <c r="E367" s="88">
        <f t="shared" si="13"/>
        <v>23.797524314765695</v>
      </c>
      <c r="F367" s="7"/>
    </row>
    <row r="368" spans="1:6" ht="15">
      <c r="A368" s="8"/>
      <c r="B368" s="37" t="s">
        <v>49</v>
      </c>
      <c r="C368" s="7"/>
      <c r="D368" s="7"/>
      <c r="E368" s="86"/>
      <c r="F368" s="38"/>
    </row>
    <row r="369" spans="1:6" ht="15">
      <c r="A369" s="8" t="s">
        <v>3</v>
      </c>
      <c r="B369" s="6" t="s">
        <v>57</v>
      </c>
      <c r="C369" s="7">
        <f>C370</f>
        <v>4180069377</v>
      </c>
      <c r="D369" s="7">
        <f>D370</f>
        <v>4090867369</v>
      </c>
      <c r="E369" s="86">
        <f aca="true" t="shared" si="14" ref="E369:E378">D369/C369*100</f>
        <v>97.86601608837364</v>
      </c>
      <c r="F369" s="10"/>
    </row>
    <row r="370" spans="1:6" ht="15">
      <c r="A370" s="8"/>
      <c r="B370" s="6" t="s">
        <v>28</v>
      </c>
      <c r="C370" s="7">
        <f>C371+C382</f>
        <v>4180069377</v>
      </c>
      <c r="D370" s="7">
        <f>D371+D382</f>
        <v>4090867369</v>
      </c>
      <c r="E370" s="86">
        <f t="shared" si="14"/>
        <v>97.86601608837364</v>
      </c>
      <c r="F370" s="38"/>
    </row>
    <row r="371" spans="1:6" ht="15.75">
      <c r="A371" s="8"/>
      <c r="B371" s="27" t="s">
        <v>29</v>
      </c>
      <c r="C371" s="7">
        <f>SUM(C372:C381)</f>
        <v>3752593600</v>
      </c>
      <c r="D371" s="7">
        <f>SUM(D372:D381)</f>
        <v>3703593600</v>
      </c>
      <c r="E371" s="86">
        <f t="shared" si="14"/>
        <v>98.69423643423578</v>
      </c>
      <c r="F371" s="38"/>
    </row>
    <row r="372" spans="1:6" ht="15">
      <c r="A372" s="8"/>
      <c r="B372" s="9" t="s">
        <v>13</v>
      </c>
      <c r="C372" s="10">
        <v>158593600</v>
      </c>
      <c r="D372" s="85">
        <v>158593600</v>
      </c>
      <c r="E372" s="86">
        <f t="shared" si="14"/>
        <v>100</v>
      </c>
      <c r="F372" s="7"/>
    </row>
    <row r="373" spans="1:6" ht="15">
      <c r="A373" s="8"/>
      <c r="B373" s="9" t="s">
        <v>5</v>
      </c>
      <c r="C373" s="10">
        <v>2645010000</v>
      </c>
      <c r="D373" s="85">
        <v>2638735073</v>
      </c>
      <c r="E373" s="88">
        <f t="shared" si="14"/>
        <v>99.7627635812341</v>
      </c>
      <c r="F373" s="38"/>
    </row>
    <row r="374" spans="1:6" ht="15">
      <c r="A374" s="8"/>
      <c r="B374" s="20" t="s">
        <v>20</v>
      </c>
      <c r="C374" s="10">
        <v>143000000</v>
      </c>
      <c r="D374" s="85">
        <v>133935201</v>
      </c>
      <c r="E374" s="88">
        <f t="shared" si="14"/>
        <v>93.66097972027973</v>
      </c>
      <c r="F374" s="38"/>
    </row>
    <row r="375" spans="1:6" ht="15">
      <c r="A375" s="8"/>
      <c r="B375" s="20" t="s">
        <v>23</v>
      </c>
      <c r="C375" s="10">
        <v>71000000</v>
      </c>
      <c r="D375" s="85">
        <v>66803000</v>
      </c>
      <c r="E375" s="88">
        <f t="shared" si="14"/>
        <v>94.08873239436619</v>
      </c>
      <c r="F375" s="7"/>
    </row>
    <row r="376" spans="1:6" ht="15">
      <c r="A376" s="8"/>
      <c r="B376" s="20" t="s">
        <v>67</v>
      </c>
      <c r="C376" s="10">
        <v>7440000</v>
      </c>
      <c r="D376" s="85">
        <v>5565900</v>
      </c>
      <c r="E376" s="88">
        <f t="shared" si="14"/>
        <v>74.81048387096774</v>
      </c>
      <c r="F376" s="7"/>
    </row>
    <row r="377" spans="1:6" ht="15.75">
      <c r="A377" s="8"/>
      <c r="B377" s="20" t="s">
        <v>22</v>
      </c>
      <c r="C377" s="10">
        <v>25200000</v>
      </c>
      <c r="D377" s="85">
        <v>25600000</v>
      </c>
      <c r="E377" s="88">
        <f t="shared" si="14"/>
        <v>101.58730158730158</v>
      </c>
      <c r="F377" s="28"/>
    </row>
    <row r="378" spans="1:6" ht="15.75">
      <c r="A378" s="8"/>
      <c r="B378" s="20" t="s">
        <v>122</v>
      </c>
      <c r="C378" s="10">
        <v>100500000</v>
      </c>
      <c r="D378" s="85">
        <v>104500000</v>
      </c>
      <c r="E378" s="88">
        <f t="shared" si="14"/>
        <v>103.98009950248756</v>
      </c>
      <c r="F378" s="28"/>
    </row>
    <row r="379" spans="1:6" s="90" customFormat="1" ht="21" customHeight="1">
      <c r="A379" s="8"/>
      <c r="B379" s="9" t="s">
        <v>6</v>
      </c>
      <c r="C379" s="10">
        <v>317850000</v>
      </c>
      <c r="D379" s="85">
        <v>297675826</v>
      </c>
      <c r="E379" s="88">
        <f>D379/C379*100</f>
        <v>93.6529262230612</v>
      </c>
      <c r="F379" s="38"/>
    </row>
    <row r="380" spans="1:6" s="90" customFormat="1" ht="41.25" customHeight="1">
      <c r="A380" s="8"/>
      <c r="B380" s="9" t="s">
        <v>7</v>
      </c>
      <c r="C380" s="10">
        <v>249000000</v>
      </c>
      <c r="D380" s="85">
        <v>240185000</v>
      </c>
      <c r="E380" s="88">
        <f>D380/C380*100</f>
        <v>96.45983935742973</v>
      </c>
      <c r="F380" s="38"/>
    </row>
    <row r="381" spans="1:6" s="90" customFormat="1" ht="21" customHeight="1">
      <c r="A381" s="8"/>
      <c r="B381" s="9" t="s">
        <v>8</v>
      </c>
      <c r="C381" s="10">
        <v>35000000</v>
      </c>
      <c r="D381" s="85">
        <v>32000000</v>
      </c>
      <c r="E381" s="88">
        <f>D381/C381*100</f>
        <v>91.42857142857143</v>
      </c>
      <c r="F381" s="38"/>
    </row>
    <row r="382" spans="1:6" s="90" customFormat="1" ht="33.75" customHeight="1">
      <c r="A382" s="8"/>
      <c r="B382" s="6" t="s">
        <v>30</v>
      </c>
      <c r="C382" s="7">
        <f>C384+C385+C386</f>
        <v>427475777</v>
      </c>
      <c r="D382" s="7">
        <f>D384+D385+D386</f>
        <v>387273769</v>
      </c>
      <c r="E382" s="88">
        <f>D382/C382*100</f>
        <v>90.59548864215527</v>
      </c>
      <c r="F382" s="42"/>
    </row>
    <row r="383" spans="1:6" s="90" customFormat="1" ht="29.25" customHeight="1">
      <c r="A383" s="8"/>
      <c r="B383" s="9" t="s">
        <v>65</v>
      </c>
      <c r="C383" s="10"/>
      <c r="D383" s="10"/>
      <c r="E383" s="88"/>
      <c r="F383" s="38"/>
    </row>
    <row r="384" spans="1:6" s="90" customFormat="1" ht="29.25" customHeight="1">
      <c r="A384" s="8"/>
      <c r="B384" s="9" t="s">
        <v>13</v>
      </c>
      <c r="C384" s="10">
        <v>278003000</v>
      </c>
      <c r="D384" s="10">
        <v>253759000</v>
      </c>
      <c r="E384" s="88">
        <f>D384/C384*100</f>
        <v>91.27923079966763</v>
      </c>
      <c r="F384" s="38"/>
    </row>
    <row r="385" spans="1:6" s="90" customFormat="1" ht="29.25" customHeight="1">
      <c r="A385" s="8"/>
      <c r="B385" s="14" t="s">
        <v>64</v>
      </c>
      <c r="C385" s="10">
        <v>149472777</v>
      </c>
      <c r="D385" s="10">
        <v>133514769</v>
      </c>
      <c r="E385" s="88">
        <f>D385/C385*100</f>
        <v>89.3238030895753</v>
      </c>
      <c r="F385" s="38"/>
    </row>
    <row r="386" spans="1:6" s="90" customFormat="1" ht="29.25" customHeight="1">
      <c r="A386" s="8"/>
      <c r="B386" s="9" t="s">
        <v>102</v>
      </c>
      <c r="C386" s="10">
        <v>0</v>
      </c>
      <c r="D386" s="38">
        <v>0</v>
      </c>
      <c r="E386" s="88">
        <v>0</v>
      </c>
      <c r="F386" s="38"/>
    </row>
    <row r="387" spans="1:6" s="90" customFormat="1" ht="29.25" customHeight="1">
      <c r="A387" s="13"/>
      <c r="B387" s="14"/>
      <c r="C387" s="15"/>
      <c r="D387" s="96"/>
      <c r="E387" s="97"/>
      <c r="F387" s="98"/>
    </row>
    <row r="388" spans="1:6" s="90" customFormat="1" ht="29.25" customHeight="1">
      <c r="A388" s="13"/>
      <c r="B388" s="14"/>
      <c r="C388" s="15"/>
      <c r="D388" s="39"/>
      <c r="E388" s="39"/>
      <c r="F388" s="102"/>
    </row>
    <row r="389" spans="1:6" s="90" customFormat="1" ht="15">
      <c r="A389" s="21"/>
      <c r="B389" s="22"/>
      <c r="C389" s="23"/>
      <c r="D389" s="45"/>
      <c r="E389" s="45"/>
      <c r="F389" s="45"/>
    </row>
    <row r="390" spans="1:6" s="90" customFormat="1" ht="18">
      <c r="A390"/>
      <c r="B390"/>
      <c r="C390"/>
      <c r="D390" s="154" t="s">
        <v>137</v>
      </c>
      <c r="E390" s="154"/>
      <c r="F390" s="154"/>
    </row>
    <row r="391" spans="1:6" s="90" customFormat="1" ht="15.75" customHeight="1">
      <c r="A391"/>
      <c r="B391"/>
      <c r="C391"/>
      <c r="D391" s="161" t="s">
        <v>48</v>
      </c>
      <c r="E391" s="161"/>
      <c r="F391" s="161"/>
    </row>
    <row r="392" spans="1:6" s="90" customFormat="1" ht="15">
      <c r="A392"/>
      <c r="B392"/>
      <c r="C392"/>
      <c r="D392" s="11"/>
      <c r="E392" s="11"/>
      <c r="F392" s="11"/>
    </row>
    <row r="393" spans="1:6" s="90" customFormat="1" ht="15">
      <c r="A393"/>
      <c r="B393"/>
      <c r="C393"/>
      <c r="D393" s="11"/>
      <c r="E393" s="11"/>
      <c r="F393" s="11"/>
    </row>
    <row r="394" spans="1:6" s="90" customFormat="1" ht="22.5" customHeight="1">
      <c r="A394"/>
      <c r="B394"/>
      <c r="C394"/>
      <c r="D394" s="11"/>
      <c r="E394" s="11"/>
      <c r="F394" s="11"/>
    </row>
    <row r="395" spans="1:6" s="90" customFormat="1" ht="22.5" customHeight="1">
      <c r="A395"/>
      <c r="B395"/>
      <c r="C395"/>
      <c r="D395" s="150" t="s">
        <v>134</v>
      </c>
      <c r="E395" s="150"/>
      <c r="F395" s="150"/>
    </row>
    <row r="396" spans="1:6" s="90" customFormat="1" ht="22.5" customHeight="1">
      <c r="A396"/>
      <c r="B396"/>
      <c r="C396"/>
      <c r="D396" s="104"/>
      <c r="E396" s="104"/>
      <c r="F396" s="104"/>
    </row>
    <row r="397" spans="1:6" s="90" customFormat="1" ht="17.25">
      <c r="A397"/>
      <c r="B397"/>
      <c r="C397"/>
      <c r="D397" s="104"/>
      <c r="E397" s="104"/>
      <c r="F397" s="104"/>
    </row>
    <row r="398" spans="1:7" s="90" customFormat="1" ht="17.25">
      <c r="A398"/>
      <c r="B398"/>
      <c r="C398"/>
      <c r="D398"/>
      <c r="E398" s="104"/>
      <c r="F398" s="104"/>
      <c r="G398" s="104"/>
    </row>
    <row r="399" spans="1:7" s="90" customFormat="1" ht="15">
      <c r="A399"/>
      <c r="B399" s="18"/>
      <c r="C399" s="31"/>
      <c r="D399" s="130"/>
      <c r="E399" s="130"/>
      <c r="F399" s="130"/>
      <c r="G399" s="130"/>
    </row>
    <row r="400" spans="1:7" s="90" customFormat="1" ht="18">
      <c r="A400" s="134"/>
      <c r="B400" s="135"/>
      <c r="C400" s="140"/>
      <c r="D400" s="140"/>
      <c r="E400" s="140"/>
      <c r="F400" s="140"/>
      <c r="G400" s="69"/>
    </row>
    <row r="401" spans="1:7" s="90" customFormat="1" ht="18">
      <c r="A401" s="136"/>
      <c r="B401" s="137"/>
      <c r="C401" s="141"/>
      <c r="D401" s="141"/>
      <c r="E401" s="141"/>
      <c r="F401" s="141"/>
      <c r="G401" s="70"/>
    </row>
    <row r="402" spans="1:7" s="90" customFormat="1" ht="18">
      <c r="A402" s="142"/>
      <c r="B402" s="142"/>
      <c r="C402" s="142"/>
      <c r="D402" s="142"/>
      <c r="E402" s="142"/>
      <c r="F402" s="142"/>
      <c r="G402" s="128"/>
    </row>
    <row r="403" spans="1:7" ht="18">
      <c r="A403" s="143"/>
      <c r="B403" s="143"/>
      <c r="C403" s="143"/>
      <c r="D403" s="143"/>
      <c r="E403" s="143"/>
      <c r="F403" s="143"/>
      <c r="G403" s="50"/>
    </row>
    <row r="404" spans="1:7" ht="16.5">
      <c r="A404" s="52"/>
      <c r="B404" s="52"/>
      <c r="C404" s="52"/>
      <c r="D404" s="52"/>
      <c r="E404" s="52"/>
      <c r="F404" s="52"/>
      <c r="G404" s="129"/>
    </row>
    <row r="405" spans="1:7" ht="16.5">
      <c r="A405" s="144"/>
      <c r="B405" s="144"/>
      <c r="C405" s="144"/>
      <c r="D405" s="144"/>
      <c r="E405" s="144"/>
      <c r="F405" s="144"/>
      <c r="G405" s="129"/>
    </row>
    <row r="406" spans="1:7" ht="16.5">
      <c r="A406" s="144"/>
      <c r="B406" s="144"/>
      <c r="C406" s="144"/>
      <c r="D406" s="144"/>
      <c r="E406" s="144"/>
      <c r="F406" s="144"/>
      <c r="G406" s="129"/>
    </row>
    <row r="407" spans="1:7" ht="16.5">
      <c r="A407" s="144"/>
      <c r="B407" s="144"/>
      <c r="C407" s="144"/>
      <c r="D407" s="144"/>
      <c r="E407" s="144"/>
      <c r="F407" s="144"/>
      <c r="G407" s="129"/>
    </row>
    <row r="408" spans="1:7" ht="16.5">
      <c r="A408" s="144"/>
      <c r="B408" s="144"/>
      <c r="C408" s="144"/>
      <c r="D408" s="144"/>
      <c r="E408" s="144"/>
      <c r="F408" s="144"/>
      <c r="G408" s="129"/>
    </row>
    <row r="409" spans="1:7" ht="16.5">
      <c r="A409" s="144"/>
      <c r="B409" s="144"/>
      <c r="C409" s="144"/>
      <c r="D409" s="144"/>
      <c r="E409" s="144"/>
      <c r="F409" s="144"/>
      <c r="G409" s="129"/>
    </row>
    <row r="410" spans="1:7" ht="16.5">
      <c r="A410" s="144"/>
      <c r="B410" s="144"/>
      <c r="C410" s="144"/>
      <c r="D410" s="144"/>
      <c r="E410" s="144"/>
      <c r="F410" s="144"/>
      <c r="G410" s="50"/>
    </row>
    <row r="411" spans="1:6" ht="16.5">
      <c r="A411" s="52"/>
      <c r="B411" s="52"/>
      <c r="C411" s="52"/>
      <c r="D411" s="52"/>
      <c r="E411" s="52"/>
      <c r="F411" s="52"/>
    </row>
    <row r="412" spans="1:7" ht="15">
      <c r="A412" s="138"/>
      <c r="B412" s="138"/>
      <c r="C412" s="90"/>
      <c r="D412" s="90"/>
      <c r="E412" s="24"/>
      <c r="F412" s="90"/>
      <c r="G412" s="133"/>
    </row>
    <row r="413" spans="1:7" ht="15">
      <c r="A413" s="131"/>
      <c r="B413" s="131"/>
      <c r="C413" s="131"/>
      <c r="D413" s="132"/>
      <c r="E413" s="145"/>
      <c r="F413" s="145"/>
      <c r="G413" s="114"/>
    </row>
    <row r="414" spans="1:7" ht="15">
      <c r="A414" s="131"/>
      <c r="B414" s="131"/>
      <c r="C414" s="131"/>
      <c r="D414" s="132"/>
      <c r="E414" s="113"/>
      <c r="F414" s="114"/>
      <c r="G414" s="119"/>
    </row>
    <row r="415" spans="1:7" ht="18">
      <c r="A415" s="115"/>
      <c r="B415" s="116"/>
      <c r="C415" s="117"/>
      <c r="D415" s="117"/>
      <c r="E415" s="118"/>
      <c r="F415" s="119"/>
      <c r="G415" s="119"/>
    </row>
    <row r="416" spans="1:7" ht="17.25">
      <c r="A416" s="115"/>
      <c r="B416" s="116"/>
      <c r="C416" s="119"/>
      <c r="D416" s="119"/>
      <c r="E416" s="118"/>
      <c r="F416" s="119"/>
      <c r="G416" s="121"/>
    </row>
    <row r="417" spans="1:7" ht="17.25">
      <c r="A417" s="115"/>
      <c r="B417" s="116"/>
      <c r="C417" s="119"/>
      <c r="D417" s="120"/>
      <c r="E417" s="118"/>
      <c r="F417" s="121"/>
      <c r="G417" s="45"/>
    </row>
    <row r="418" spans="1:7" ht="17.25">
      <c r="A418" s="115"/>
      <c r="B418" s="116"/>
      <c r="C418" s="119"/>
      <c r="D418" s="119"/>
      <c r="E418" s="118"/>
      <c r="F418" s="45"/>
      <c r="G418" s="45"/>
    </row>
    <row r="419" spans="1:7" ht="17.25">
      <c r="A419" s="115"/>
      <c r="B419" s="22"/>
      <c r="C419" s="23"/>
      <c r="D419" s="122"/>
      <c r="E419" s="123"/>
      <c r="F419" s="45"/>
      <c r="G419" s="45"/>
    </row>
    <row r="420" spans="1:7" ht="15">
      <c r="A420" s="134"/>
      <c r="B420" s="135"/>
      <c r="C420" s="21"/>
      <c r="D420" s="21"/>
      <c r="E420" s="21"/>
      <c r="F420" s="21"/>
      <c r="G420" s="45"/>
    </row>
    <row r="421" spans="4:7" ht="17.25">
      <c r="D421" s="104"/>
      <c r="E421" s="104"/>
      <c r="F421" s="104"/>
      <c r="G421" s="45"/>
    </row>
    <row r="422" spans="1:7" ht="15">
      <c r="A422" s="18" t="s">
        <v>59</v>
      </c>
      <c r="B422" s="31"/>
      <c r="C422" s="162" t="s">
        <v>111</v>
      </c>
      <c r="D422" s="162"/>
      <c r="E422" s="162"/>
      <c r="F422" s="162"/>
      <c r="G422" s="45"/>
    </row>
    <row r="423" spans="1:7" ht="18">
      <c r="A423" s="16" t="s">
        <v>60</v>
      </c>
      <c r="B423" s="34"/>
      <c r="C423" s="163" t="s">
        <v>112</v>
      </c>
      <c r="D423" s="163"/>
      <c r="E423" s="163"/>
      <c r="F423" s="163"/>
      <c r="G423" s="119"/>
    </row>
    <row r="424" spans="1:7" ht="18">
      <c r="A424" s="16"/>
      <c r="B424" s="34"/>
      <c r="C424" s="106"/>
      <c r="D424" s="106"/>
      <c r="E424" s="106"/>
      <c r="F424" s="106"/>
      <c r="G424" s="119"/>
    </row>
    <row r="425" spans="1:7" ht="16.5">
      <c r="A425" s="152" t="s">
        <v>160</v>
      </c>
      <c r="B425" s="152"/>
      <c r="C425" s="152"/>
      <c r="D425" s="152"/>
      <c r="E425" s="152"/>
      <c r="F425" s="152"/>
      <c r="G425" s="119"/>
    </row>
    <row r="426" spans="1:7" ht="18">
      <c r="A426" s="154" t="s">
        <v>50</v>
      </c>
      <c r="B426" s="154"/>
      <c r="C426" s="154"/>
      <c r="D426" s="154"/>
      <c r="E426" s="154"/>
      <c r="F426" s="154"/>
      <c r="G426" s="119"/>
    </row>
    <row r="427" spans="1:7" ht="16.5">
      <c r="A427" s="50"/>
      <c r="B427" s="50"/>
      <c r="C427" s="50"/>
      <c r="D427" s="50"/>
      <c r="E427" s="50"/>
      <c r="F427" s="50"/>
      <c r="G427" s="119"/>
    </row>
    <row r="428" spans="1:7" ht="16.5">
      <c r="A428" s="164" t="s">
        <v>105</v>
      </c>
      <c r="B428" s="164"/>
      <c r="C428" s="164"/>
      <c r="D428" s="164"/>
      <c r="E428" s="164"/>
      <c r="F428" s="164"/>
      <c r="G428" s="119"/>
    </row>
    <row r="429" spans="1:7" ht="16.5">
      <c r="A429" s="164" t="s">
        <v>106</v>
      </c>
      <c r="B429" s="164"/>
      <c r="C429" s="164"/>
      <c r="D429" s="164"/>
      <c r="E429" s="164"/>
      <c r="F429" s="164"/>
      <c r="G429" s="119"/>
    </row>
    <row r="430" spans="1:7" ht="16.5">
      <c r="A430" s="164" t="s">
        <v>107</v>
      </c>
      <c r="B430" s="164"/>
      <c r="C430" s="164"/>
      <c r="D430" s="164"/>
      <c r="E430" s="164"/>
      <c r="F430" s="164"/>
      <c r="G430" s="119"/>
    </row>
    <row r="431" spans="1:7" ht="16.5">
      <c r="A431" s="164" t="s">
        <v>108</v>
      </c>
      <c r="B431" s="164"/>
      <c r="C431" s="164"/>
      <c r="D431" s="164"/>
      <c r="E431" s="164"/>
      <c r="F431" s="164"/>
      <c r="G431" s="119"/>
    </row>
    <row r="432" spans="1:7" ht="16.5">
      <c r="A432" s="164" t="s">
        <v>109</v>
      </c>
      <c r="B432" s="164"/>
      <c r="C432" s="164"/>
      <c r="D432" s="164"/>
      <c r="E432" s="164"/>
      <c r="F432" s="164"/>
      <c r="G432" s="45"/>
    </row>
    <row r="433" spans="1:7" ht="16.5">
      <c r="A433" s="164" t="s">
        <v>110</v>
      </c>
      <c r="B433" s="164"/>
      <c r="C433" s="164"/>
      <c r="D433" s="164"/>
      <c r="E433" s="164"/>
      <c r="F433" s="164"/>
      <c r="G433" s="23"/>
    </row>
    <row r="434" spans="1:7" ht="16.5">
      <c r="A434" s="50"/>
      <c r="B434" s="50"/>
      <c r="C434" s="50"/>
      <c r="D434" s="50"/>
      <c r="E434" s="50"/>
      <c r="F434" s="50"/>
      <c r="G434" s="45"/>
    </row>
    <row r="435" spans="1:7" ht="15">
      <c r="A435" s="1"/>
      <c r="B435" s="1"/>
      <c r="E435" s="24" t="s">
        <v>10</v>
      </c>
      <c r="G435" s="45"/>
    </row>
    <row r="436" spans="1:7" ht="15">
      <c r="A436" s="156" t="s">
        <v>0</v>
      </c>
      <c r="B436" s="156" t="s">
        <v>43</v>
      </c>
      <c r="C436" s="156" t="s">
        <v>44</v>
      </c>
      <c r="D436" s="166" t="s">
        <v>136</v>
      </c>
      <c r="E436" s="168" t="s">
        <v>45</v>
      </c>
      <c r="F436" s="169"/>
      <c r="G436" s="119"/>
    </row>
    <row r="437" spans="1:7" ht="30.75">
      <c r="A437" s="165"/>
      <c r="B437" s="165"/>
      <c r="C437" s="165"/>
      <c r="D437" s="167"/>
      <c r="E437" s="12" t="s">
        <v>46</v>
      </c>
      <c r="F437" s="33" t="s">
        <v>47</v>
      </c>
      <c r="G437" s="45"/>
    </row>
    <row r="438" spans="1:7" ht="31.5">
      <c r="A438" s="99" t="s">
        <v>2</v>
      </c>
      <c r="B438" s="3" t="s">
        <v>58</v>
      </c>
      <c r="C438" s="100"/>
      <c r="D438" s="100"/>
      <c r="E438" s="87"/>
      <c r="F438" s="4"/>
      <c r="G438" s="45"/>
    </row>
    <row r="439" spans="1:7" ht="17.25">
      <c r="A439" s="101" t="s">
        <v>3</v>
      </c>
      <c r="B439" s="6" t="s">
        <v>24</v>
      </c>
      <c r="C439" s="7">
        <f>C440+C441</f>
        <v>2095215000</v>
      </c>
      <c r="D439" s="7">
        <f>D440+D441</f>
        <v>1343775000</v>
      </c>
      <c r="E439" s="86">
        <f>D439/C439*100</f>
        <v>64.13542285636558</v>
      </c>
      <c r="F439" s="7"/>
      <c r="G439" s="119"/>
    </row>
    <row r="440" spans="1:7" ht="30.75">
      <c r="A440" s="101">
        <v>1</v>
      </c>
      <c r="B440" s="6" t="s">
        <v>103</v>
      </c>
      <c r="C440" s="7">
        <v>365715000</v>
      </c>
      <c r="D440" s="103">
        <v>301880000</v>
      </c>
      <c r="E440" s="86">
        <f aca="true" t="shared" si="15" ref="E440:E446">D440/C440*100</f>
        <v>82.5451512790014</v>
      </c>
      <c r="F440" s="42"/>
      <c r="G440" s="119"/>
    </row>
    <row r="441" spans="1:7" ht="18">
      <c r="A441" s="101">
        <v>2</v>
      </c>
      <c r="B441" s="6" t="s">
        <v>62</v>
      </c>
      <c r="C441" s="7">
        <f>SUM(C442:C446)</f>
        <v>1729500000</v>
      </c>
      <c r="D441" s="7">
        <f>SUM(D442:D446)</f>
        <v>1041895000</v>
      </c>
      <c r="E441" s="86">
        <f t="shared" si="15"/>
        <v>60.24255565192252</v>
      </c>
      <c r="F441" s="38"/>
      <c r="G441" s="127"/>
    </row>
    <row r="442" spans="1:7" ht="18">
      <c r="A442" s="101"/>
      <c r="B442" s="9" t="s">
        <v>97</v>
      </c>
      <c r="C442" s="10">
        <v>621000000</v>
      </c>
      <c r="D442" s="85">
        <v>520245000</v>
      </c>
      <c r="E442" s="88">
        <f t="shared" si="15"/>
        <v>83.77536231884058</v>
      </c>
      <c r="F442" s="38"/>
      <c r="G442" s="127"/>
    </row>
    <row r="443" spans="1:7" ht="17.25">
      <c r="A443" s="101"/>
      <c r="B443" s="9" t="s">
        <v>98</v>
      </c>
      <c r="C443" s="10">
        <v>405000000</v>
      </c>
      <c r="D443" s="85">
        <v>259575000</v>
      </c>
      <c r="E443" s="88">
        <f t="shared" si="15"/>
        <v>64.0925925925926</v>
      </c>
      <c r="F443" s="38"/>
      <c r="G443" s="45"/>
    </row>
    <row r="444" spans="1:7" ht="30.75">
      <c r="A444" s="101"/>
      <c r="B444" s="9" t="s">
        <v>104</v>
      </c>
      <c r="C444" s="10">
        <v>69000000</v>
      </c>
      <c r="D444" s="85">
        <v>63750000</v>
      </c>
      <c r="E444" s="88">
        <f t="shared" si="15"/>
        <v>92.3913043478261</v>
      </c>
      <c r="F444" s="38"/>
      <c r="G444" s="45"/>
    </row>
    <row r="445" spans="1:7" ht="17.25">
      <c r="A445" s="101"/>
      <c r="B445" s="9" t="s">
        <v>100</v>
      </c>
      <c r="C445" s="10">
        <v>69000000</v>
      </c>
      <c r="D445" s="85">
        <v>63750000</v>
      </c>
      <c r="E445" s="88">
        <f t="shared" si="15"/>
        <v>92.3913043478261</v>
      </c>
      <c r="F445" s="38"/>
      <c r="G445" s="45"/>
    </row>
    <row r="446" spans="1:7" ht="17.25">
      <c r="A446" s="101"/>
      <c r="B446" s="9" t="s">
        <v>101</v>
      </c>
      <c r="C446" s="10">
        <v>565500000</v>
      </c>
      <c r="D446" s="85">
        <v>134575000</v>
      </c>
      <c r="E446" s="88">
        <f t="shared" si="15"/>
        <v>23.797524314765695</v>
      </c>
      <c r="F446" s="38"/>
      <c r="G446" s="121"/>
    </row>
    <row r="447" spans="1:7" ht="17.25">
      <c r="A447" s="101">
        <v>1.2</v>
      </c>
      <c r="B447" s="6" t="s">
        <v>27</v>
      </c>
      <c r="C447" s="7">
        <f>C448+C449</f>
        <v>2095215000</v>
      </c>
      <c r="D447" s="7">
        <f>D448+D449</f>
        <v>1313023000</v>
      </c>
      <c r="E447" s="86">
        <f>E448+E449</f>
        <v>134.3789733542317</v>
      </c>
      <c r="F447" s="7"/>
      <c r="G447" s="45"/>
    </row>
    <row r="448" spans="1:7" ht="17.25">
      <c r="A448" s="101" t="s">
        <v>14</v>
      </c>
      <c r="B448" s="6" t="s">
        <v>61</v>
      </c>
      <c r="C448" s="7">
        <v>365715000</v>
      </c>
      <c r="D448" s="7">
        <v>271128000</v>
      </c>
      <c r="E448" s="86">
        <f aca="true" t="shared" si="16" ref="E448:E454">D448/C448*100</f>
        <v>74.13641770230917</v>
      </c>
      <c r="F448" s="7"/>
      <c r="G448" s="45"/>
    </row>
    <row r="449" spans="1:7" ht="17.25">
      <c r="A449" s="101" t="s">
        <v>15</v>
      </c>
      <c r="B449" s="6" t="s">
        <v>62</v>
      </c>
      <c r="C449" s="7">
        <f>SUM(C450:C454)</f>
        <v>1729500000</v>
      </c>
      <c r="D449" s="7">
        <f>SUM(D450:D454)</f>
        <v>1041895000</v>
      </c>
      <c r="E449" s="86">
        <f t="shared" si="16"/>
        <v>60.24255565192252</v>
      </c>
      <c r="F449" s="7"/>
      <c r="G449" s="45"/>
    </row>
    <row r="450" spans="1:7" ht="17.25">
      <c r="A450" s="101"/>
      <c r="B450" s="9" t="s">
        <v>97</v>
      </c>
      <c r="C450" s="10">
        <v>621000000</v>
      </c>
      <c r="D450" s="10">
        <v>520245000</v>
      </c>
      <c r="E450" s="88">
        <f t="shared" si="16"/>
        <v>83.77536231884058</v>
      </c>
      <c r="F450" s="7"/>
      <c r="G450" s="45"/>
    </row>
    <row r="451" spans="1:7" ht="18">
      <c r="A451" s="101"/>
      <c r="B451" s="9" t="s">
        <v>98</v>
      </c>
      <c r="C451" s="10">
        <v>405000000</v>
      </c>
      <c r="D451" s="10">
        <v>259575000</v>
      </c>
      <c r="E451" s="88">
        <f t="shared" si="16"/>
        <v>64.0925925925926</v>
      </c>
      <c r="F451" s="7"/>
      <c r="G451" s="127"/>
    </row>
    <row r="452" spans="1:7" ht="17.25">
      <c r="A452" s="101"/>
      <c r="B452" s="9" t="s">
        <v>99</v>
      </c>
      <c r="C452" s="10">
        <v>69000000</v>
      </c>
      <c r="D452" s="10">
        <v>63750000</v>
      </c>
      <c r="E452" s="88">
        <f t="shared" si="16"/>
        <v>92.3913043478261</v>
      </c>
      <c r="F452" s="7"/>
      <c r="G452" s="45"/>
    </row>
    <row r="453" spans="1:7" ht="17.25">
      <c r="A453" s="101"/>
      <c r="B453" s="9" t="s">
        <v>100</v>
      </c>
      <c r="C453" s="10">
        <v>69000000</v>
      </c>
      <c r="D453" s="10">
        <v>63750000</v>
      </c>
      <c r="E453" s="88">
        <f t="shared" si="16"/>
        <v>92.3913043478261</v>
      </c>
      <c r="F453" s="7"/>
      <c r="G453" s="45"/>
    </row>
    <row r="454" spans="1:7" ht="18">
      <c r="A454" s="101"/>
      <c r="B454" s="9" t="s">
        <v>101</v>
      </c>
      <c r="C454" s="10">
        <v>565500000</v>
      </c>
      <c r="D454" s="10">
        <v>134575000</v>
      </c>
      <c r="E454" s="88">
        <f t="shared" si="16"/>
        <v>23.797524314765695</v>
      </c>
      <c r="F454" s="7"/>
      <c r="G454" s="143"/>
    </row>
    <row r="455" spans="1:7" ht="15">
      <c r="A455" s="8"/>
      <c r="B455" s="37" t="s">
        <v>49</v>
      </c>
      <c r="C455" s="7"/>
      <c r="D455" s="7"/>
      <c r="E455" s="86"/>
      <c r="F455" s="38"/>
      <c r="G455" s="134"/>
    </row>
    <row r="456" spans="1:7" ht="15">
      <c r="A456" s="8" t="s">
        <v>3</v>
      </c>
      <c r="B456" s="6" t="s">
        <v>57</v>
      </c>
      <c r="C456" s="7">
        <f>C457</f>
        <v>4180069377</v>
      </c>
      <c r="D456" s="7">
        <f>D457</f>
        <v>4090867369</v>
      </c>
      <c r="E456" s="86">
        <f aca="true" t="shared" si="17" ref="E456:E465">D456/C456*100</f>
        <v>97.86601608837364</v>
      </c>
      <c r="F456" s="10"/>
      <c r="G456" s="139"/>
    </row>
    <row r="457" spans="1:7" ht="15">
      <c r="A457" s="8"/>
      <c r="B457" s="6" t="s">
        <v>28</v>
      </c>
      <c r="C457" s="7">
        <f>C458+C469</f>
        <v>4180069377</v>
      </c>
      <c r="D457" s="7">
        <f>D458+D469</f>
        <v>4090867369</v>
      </c>
      <c r="E457" s="86">
        <f t="shared" si="17"/>
        <v>97.86601608837364</v>
      </c>
      <c r="F457" s="38"/>
      <c r="G457" s="139"/>
    </row>
    <row r="458" spans="1:7" ht="15.75">
      <c r="A458" s="8"/>
      <c r="B458" s="27" t="s">
        <v>29</v>
      </c>
      <c r="C458" s="7">
        <f>SUM(C459:C468)</f>
        <v>3752593600</v>
      </c>
      <c r="D458" s="7">
        <f>SUM(D459:D468)</f>
        <v>3703593600</v>
      </c>
      <c r="E458" s="86">
        <f t="shared" si="17"/>
        <v>98.69423643423578</v>
      </c>
      <c r="F458" s="38"/>
      <c r="G458" s="139"/>
    </row>
    <row r="459" spans="1:7" ht="17.25">
      <c r="A459" s="8"/>
      <c r="B459" s="9" t="s">
        <v>13</v>
      </c>
      <c r="C459" s="10">
        <v>158593600</v>
      </c>
      <c r="D459" s="85">
        <v>158593600</v>
      </c>
      <c r="E459" s="86">
        <f t="shared" si="17"/>
        <v>100</v>
      </c>
      <c r="F459" s="7"/>
      <c r="G459" s="142"/>
    </row>
    <row r="460" spans="1:7" ht="15">
      <c r="A460" s="8"/>
      <c r="B460" s="9" t="s">
        <v>5</v>
      </c>
      <c r="C460" s="10">
        <v>2645010000</v>
      </c>
      <c r="D460" s="85">
        <v>2638735073</v>
      </c>
      <c r="E460" s="88">
        <f t="shared" si="17"/>
        <v>99.7627635812341</v>
      </c>
      <c r="F460" s="38"/>
      <c r="G460" s="90"/>
    </row>
    <row r="461" spans="1:7" ht="15">
      <c r="A461" s="8"/>
      <c r="B461" s="20" t="s">
        <v>20</v>
      </c>
      <c r="C461" s="10">
        <v>143000000</v>
      </c>
      <c r="D461" s="85">
        <v>133935201</v>
      </c>
      <c r="E461" s="88">
        <f t="shared" si="17"/>
        <v>93.66097972027973</v>
      </c>
      <c r="F461" s="38"/>
      <c r="G461" s="90"/>
    </row>
    <row r="462" spans="1:7" ht="15">
      <c r="A462" s="8"/>
      <c r="B462" s="20" t="s">
        <v>23</v>
      </c>
      <c r="C462" s="10">
        <v>71000000</v>
      </c>
      <c r="D462" s="85">
        <v>66803000</v>
      </c>
      <c r="E462" s="88">
        <f t="shared" si="17"/>
        <v>94.08873239436619</v>
      </c>
      <c r="F462" s="7"/>
      <c r="G462" s="90"/>
    </row>
    <row r="463" spans="1:7" ht="15">
      <c r="A463" s="8"/>
      <c r="B463" s="20" t="s">
        <v>67</v>
      </c>
      <c r="C463" s="10">
        <v>7440000</v>
      </c>
      <c r="D463" s="85">
        <v>5565900</v>
      </c>
      <c r="E463" s="88">
        <f t="shared" si="17"/>
        <v>74.81048387096774</v>
      </c>
      <c r="F463" s="7"/>
      <c r="G463" s="90"/>
    </row>
    <row r="464" spans="1:7" ht="15.75">
      <c r="A464" s="8"/>
      <c r="B464" s="20" t="s">
        <v>22</v>
      </c>
      <c r="C464" s="10">
        <v>25200000</v>
      </c>
      <c r="D464" s="85">
        <v>25600000</v>
      </c>
      <c r="E464" s="88">
        <f t="shared" si="17"/>
        <v>101.58730158730158</v>
      </c>
      <c r="F464" s="28"/>
      <c r="G464" s="90"/>
    </row>
    <row r="465" spans="1:7" ht="15.75">
      <c r="A465" s="8"/>
      <c r="B465" s="20" t="s">
        <v>122</v>
      </c>
      <c r="C465" s="10">
        <v>100500000</v>
      </c>
      <c r="D465" s="85">
        <v>104500000</v>
      </c>
      <c r="E465" s="88">
        <f t="shared" si="17"/>
        <v>103.98009950248756</v>
      </c>
      <c r="F465" s="28"/>
      <c r="G465" s="90"/>
    </row>
    <row r="466" spans="1:7" ht="15">
      <c r="A466" s="8"/>
      <c r="B466" s="9" t="s">
        <v>6</v>
      </c>
      <c r="C466" s="10">
        <v>317850000</v>
      </c>
      <c r="D466" s="85">
        <v>297675826</v>
      </c>
      <c r="E466" s="88">
        <f>D466/C466*100</f>
        <v>93.6529262230612</v>
      </c>
      <c r="F466" s="38"/>
      <c r="G466" s="90"/>
    </row>
    <row r="467" spans="1:7" ht="15">
      <c r="A467" s="8"/>
      <c r="B467" s="9" t="s">
        <v>7</v>
      </c>
      <c r="C467" s="10">
        <v>249000000</v>
      </c>
      <c r="D467" s="85">
        <v>240185000</v>
      </c>
      <c r="E467" s="88">
        <f>D467/C467*100</f>
        <v>96.45983935742973</v>
      </c>
      <c r="F467" s="38"/>
      <c r="G467" s="90"/>
    </row>
    <row r="468" spans="1:7" ht="15">
      <c r="A468" s="8"/>
      <c r="B468" s="9" t="s">
        <v>8</v>
      </c>
      <c r="C468" s="10">
        <v>35000000</v>
      </c>
      <c r="D468" s="85">
        <v>32000000</v>
      </c>
      <c r="E468" s="88">
        <f>D468/C468*100</f>
        <v>91.42857142857143</v>
      </c>
      <c r="F468" s="38"/>
      <c r="G468" s="90"/>
    </row>
    <row r="469" spans="1:7" ht="15">
      <c r="A469" s="8"/>
      <c r="B469" s="6" t="s">
        <v>30</v>
      </c>
      <c r="C469" s="7">
        <f>C471+C472+C473</f>
        <v>427475777</v>
      </c>
      <c r="D469" s="7">
        <f>D471+D472+D473</f>
        <v>387273769</v>
      </c>
      <c r="E469" s="88">
        <f>D469/C469*100</f>
        <v>90.59548864215527</v>
      </c>
      <c r="F469" s="42"/>
      <c r="G469" s="90"/>
    </row>
    <row r="470" spans="1:7" ht="15">
      <c r="A470" s="8"/>
      <c r="B470" s="9" t="s">
        <v>65</v>
      </c>
      <c r="C470" s="10"/>
      <c r="D470" s="10"/>
      <c r="E470" s="88"/>
      <c r="F470" s="38"/>
      <c r="G470" s="90"/>
    </row>
    <row r="471" spans="1:7" ht="15">
      <c r="A471" s="8"/>
      <c r="B471" s="9" t="s">
        <v>13</v>
      </c>
      <c r="C471" s="10">
        <v>278003000</v>
      </c>
      <c r="D471" s="10">
        <v>253759000</v>
      </c>
      <c r="E471" s="88">
        <f>D471/C471*100</f>
        <v>91.27923079966763</v>
      </c>
      <c r="F471" s="38"/>
      <c r="G471" s="90"/>
    </row>
    <row r="472" spans="1:7" ht="15">
      <c r="A472" s="8"/>
      <c r="B472" s="14" t="s">
        <v>64</v>
      </c>
      <c r="C472" s="10">
        <v>149472777</v>
      </c>
      <c r="D472" s="10">
        <v>133514769</v>
      </c>
      <c r="E472" s="88">
        <f>D472/C472*100</f>
        <v>89.3238030895753</v>
      </c>
      <c r="F472" s="38"/>
      <c r="G472" s="90"/>
    </row>
    <row r="473" spans="1:7" ht="15">
      <c r="A473" s="8"/>
      <c r="B473" s="9" t="s">
        <v>102</v>
      </c>
      <c r="C473" s="10">
        <v>0</v>
      </c>
      <c r="D473" s="38">
        <v>0</v>
      </c>
      <c r="E473" s="88">
        <v>0</v>
      </c>
      <c r="F473" s="38"/>
      <c r="G473" s="90"/>
    </row>
    <row r="474" spans="1:7" ht="15.75">
      <c r="A474" s="13"/>
      <c r="B474" s="14"/>
      <c r="C474" s="15"/>
      <c r="D474" s="96"/>
      <c r="E474" s="97"/>
      <c r="F474" s="98"/>
      <c r="G474" s="90"/>
    </row>
    <row r="475" spans="1:7" ht="15">
      <c r="A475" s="13"/>
      <c r="B475" s="14"/>
      <c r="C475" s="15"/>
      <c r="D475" s="39"/>
      <c r="E475" s="39"/>
      <c r="F475" s="102"/>
      <c r="G475" s="90"/>
    </row>
    <row r="476" spans="1:7" ht="15">
      <c r="A476" s="21"/>
      <c r="B476" s="22"/>
      <c r="C476" s="23"/>
      <c r="D476" s="45"/>
      <c r="E476" s="45"/>
      <c r="F476" s="45"/>
      <c r="G476" s="90"/>
    </row>
    <row r="477" spans="4:7" ht="18">
      <c r="D477" s="154" t="s">
        <v>161</v>
      </c>
      <c r="E477" s="154"/>
      <c r="F477" s="154"/>
      <c r="G477" s="90"/>
    </row>
    <row r="478" spans="4:7" ht="15">
      <c r="D478" s="161" t="s">
        <v>48</v>
      </c>
      <c r="E478" s="161"/>
      <c r="F478" s="161"/>
      <c r="G478" s="90"/>
    </row>
    <row r="479" spans="4:7" ht="15.75" customHeight="1">
      <c r="D479" s="11"/>
      <c r="E479" s="11"/>
      <c r="F479" s="11"/>
      <c r="G479" s="90"/>
    </row>
    <row r="480" spans="4:7" ht="15">
      <c r="D480" s="11"/>
      <c r="E480" s="11"/>
      <c r="F480" s="11"/>
      <c r="G480" s="90"/>
    </row>
    <row r="481" spans="4:7" ht="15">
      <c r="D481" s="11"/>
      <c r="E481" s="11"/>
      <c r="F481" s="11"/>
      <c r="G481" s="90"/>
    </row>
    <row r="482" spans="4:6" ht="17.25">
      <c r="D482" s="150" t="s">
        <v>134</v>
      </c>
      <c r="E482" s="150"/>
      <c r="F482" s="150"/>
    </row>
    <row r="483" spans="1:6" ht="17.25">
      <c r="A483" s="115"/>
      <c r="B483" s="116"/>
      <c r="C483" s="119"/>
      <c r="D483" s="120"/>
      <c r="E483" s="118"/>
      <c r="F483" s="121"/>
    </row>
    <row r="484" spans="1:6" ht="17.25">
      <c r="A484" s="115"/>
      <c r="B484" s="116"/>
      <c r="C484" s="119"/>
      <c r="D484" s="119"/>
      <c r="E484" s="118"/>
      <c r="F484" s="45"/>
    </row>
    <row r="485" spans="1:6" ht="17.25">
      <c r="A485" s="115"/>
      <c r="B485" s="22"/>
      <c r="C485" s="23"/>
      <c r="D485" s="122"/>
      <c r="E485" s="123"/>
      <c r="F485" s="45"/>
    </row>
    <row r="486" spans="1:6" ht="17.25">
      <c r="A486" s="115"/>
      <c r="B486" s="22"/>
      <c r="C486" s="23"/>
      <c r="D486" s="122"/>
      <c r="E486" s="123"/>
      <c r="F486" s="45"/>
    </row>
    <row r="487" spans="1:6" ht="17.25">
      <c r="A487" s="115"/>
      <c r="B487" s="22"/>
      <c r="C487" s="23"/>
      <c r="D487" s="122"/>
      <c r="E487" s="123"/>
      <c r="F487" s="45"/>
    </row>
    <row r="488" spans="1:6" ht="17.25">
      <c r="A488" s="115"/>
      <c r="B488" s="22"/>
      <c r="C488" s="23"/>
      <c r="D488" s="122"/>
      <c r="E488" s="123"/>
      <c r="F488" s="45"/>
    </row>
    <row r="489" spans="1:6" ht="17.25">
      <c r="A489" s="115"/>
      <c r="B489" s="22"/>
      <c r="C489" s="23"/>
      <c r="D489" s="122"/>
      <c r="E489" s="123"/>
      <c r="F489" s="45"/>
    </row>
    <row r="490" spans="1:6" ht="17.25">
      <c r="A490" s="115"/>
      <c r="B490" s="116"/>
      <c r="C490" s="119"/>
      <c r="D490" s="119"/>
      <c r="E490" s="118"/>
      <c r="F490" s="119"/>
    </row>
    <row r="491" spans="1:6" ht="17.25">
      <c r="A491" s="115"/>
      <c r="B491" s="116"/>
      <c r="C491" s="119"/>
      <c r="D491" s="119"/>
      <c r="E491" s="118"/>
      <c r="F491" s="119"/>
    </row>
    <row r="492" spans="1:6" ht="17.25">
      <c r="A492" s="115"/>
      <c r="B492" s="116"/>
      <c r="C492" s="119"/>
      <c r="D492" s="119"/>
      <c r="E492" s="118"/>
      <c r="F492" s="119"/>
    </row>
    <row r="493" spans="1:6" ht="17.25">
      <c r="A493" s="115"/>
      <c r="B493" s="22"/>
      <c r="C493" s="23"/>
      <c r="D493" s="23"/>
      <c r="E493" s="123"/>
      <c r="F493" s="119"/>
    </row>
    <row r="494" spans="1:6" ht="17.25">
      <c r="A494" s="115"/>
      <c r="B494" s="22"/>
      <c r="C494" s="23"/>
      <c r="D494" s="23"/>
      <c r="E494" s="123"/>
      <c r="F494" s="119"/>
    </row>
    <row r="495" spans="1:6" ht="17.25">
      <c r="A495" s="115"/>
      <c r="B495" s="22"/>
      <c r="C495" s="23"/>
      <c r="D495" s="23"/>
      <c r="E495" s="123"/>
      <c r="F495" s="119"/>
    </row>
    <row r="496" spans="1:6" ht="17.25">
      <c r="A496" s="115"/>
      <c r="B496" s="22"/>
      <c r="C496" s="23"/>
      <c r="D496" s="23"/>
      <c r="E496" s="123"/>
      <c r="F496" s="119"/>
    </row>
    <row r="497" spans="1:6" ht="17.25">
      <c r="A497" s="115"/>
      <c r="B497" s="22"/>
      <c r="C497" s="23"/>
      <c r="D497" s="23"/>
      <c r="E497" s="123"/>
      <c r="F497" s="119"/>
    </row>
    <row r="498" spans="1:6" ht="15">
      <c r="A498" s="21"/>
      <c r="B498" s="124"/>
      <c r="C498" s="119"/>
      <c r="D498" s="119"/>
      <c r="E498" s="118"/>
      <c r="F498" s="45"/>
    </row>
    <row r="499" spans="1:6" ht="15">
      <c r="A499" s="21"/>
      <c r="B499" s="116"/>
      <c r="C499" s="119"/>
      <c r="D499" s="119"/>
      <c r="E499" s="118"/>
      <c r="F499" s="23"/>
    </row>
    <row r="500" spans="1:6" ht="15">
      <c r="A500" s="21"/>
      <c r="B500" s="116"/>
      <c r="C500" s="119"/>
      <c r="D500" s="119"/>
      <c r="E500" s="118"/>
      <c r="F500" s="45"/>
    </row>
    <row r="501" spans="1:6" ht="15.75">
      <c r="A501" s="21"/>
      <c r="B501" s="125"/>
      <c r="C501" s="119"/>
      <c r="D501" s="119"/>
      <c r="E501" s="118"/>
      <c r="F501" s="45"/>
    </row>
    <row r="502" spans="1:6" ht="15">
      <c r="A502" s="21"/>
      <c r="B502" s="22"/>
      <c r="C502" s="23"/>
      <c r="D502" s="122"/>
      <c r="E502" s="118"/>
      <c r="F502" s="119"/>
    </row>
    <row r="503" spans="1:6" ht="15">
      <c r="A503" s="21"/>
      <c r="B503" s="22"/>
      <c r="C503" s="23"/>
      <c r="D503" s="122"/>
      <c r="E503" s="123"/>
      <c r="F503" s="45"/>
    </row>
    <row r="504" spans="1:6" ht="15">
      <c r="A504" s="21"/>
      <c r="B504" s="126"/>
      <c r="C504" s="23"/>
      <c r="D504" s="122"/>
      <c r="E504" s="123"/>
      <c r="F504" s="45"/>
    </row>
    <row r="505" spans="1:6" ht="15">
      <c r="A505" s="21"/>
      <c r="B505" s="126"/>
      <c r="C505" s="23"/>
      <c r="D505" s="122"/>
      <c r="E505" s="123"/>
      <c r="F505" s="119"/>
    </row>
    <row r="506" spans="1:6" ht="15">
      <c r="A506" s="21"/>
      <c r="B506" s="126"/>
      <c r="C506" s="23"/>
      <c r="D506" s="122"/>
      <c r="E506" s="123"/>
      <c r="F506" s="119"/>
    </row>
    <row r="507" spans="1:6" ht="15.75">
      <c r="A507" s="21"/>
      <c r="B507" s="126"/>
      <c r="C507" s="23"/>
      <c r="D507" s="122"/>
      <c r="E507" s="123"/>
      <c r="F507" s="127"/>
    </row>
    <row r="508" spans="1:6" ht="15.75">
      <c r="A508" s="21"/>
      <c r="B508" s="126"/>
      <c r="C508" s="23"/>
      <c r="D508" s="122"/>
      <c r="E508" s="123"/>
      <c r="F508" s="127"/>
    </row>
    <row r="509" spans="1:6" ht="15">
      <c r="A509" s="21"/>
      <c r="B509" s="22"/>
      <c r="C509" s="23"/>
      <c r="D509" s="122"/>
      <c r="E509" s="123"/>
      <c r="F509" s="45"/>
    </row>
    <row r="510" spans="1:6" ht="15">
      <c r="A510" s="21"/>
      <c r="B510" s="22"/>
      <c r="C510" s="23"/>
      <c r="D510" s="122"/>
      <c r="E510" s="123"/>
      <c r="F510" s="45"/>
    </row>
    <row r="511" spans="1:6" ht="15">
      <c r="A511" s="21"/>
      <c r="B511" s="22"/>
      <c r="C511" s="23"/>
      <c r="D511" s="122"/>
      <c r="E511" s="123"/>
      <c r="F511" s="45"/>
    </row>
    <row r="512" spans="1:6" ht="15">
      <c r="A512" s="21"/>
      <c r="B512" s="116"/>
      <c r="C512" s="119"/>
      <c r="D512" s="119"/>
      <c r="E512" s="123"/>
      <c r="F512" s="121"/>
    </row>
    <row r="513" spans="1:6" ht="15">
      <c r="A513" s="21"/>
      <c r="B513" s="22"/>
      <c r="C513" s="23"/>
      <c r="D513" s="23"/>
      <c r="E513" s="123"/>
      <c r="F513" s="45"/>
    </row>
    <row r="514" spans="1:6" ht="15">
      <c r="A514" s="21"/>
      <c r="B514" s="22"/>
      <c r="C514" s="23"/>
      <c r="D514" s="23"/>
      <c r="E514" s="123"/>
      <c r="F514" s="45"/>
    </row>
    <row r="515" spans="1:6" ht="15">
      <c r="A515" s="21"/>
      <c r="B515" s="22"/>
      <c r="C515" s="23"/>
      <c r="D515" s="23"/>
      <c r="E515" s="123"/>
      <c r="F515" s="45"/>
    </row>
    <row r="516" spans="1:6" ht="15">
      <c r="A516" s="21"/>
      <c r="B516" s="22"/>
      <c r="C516" s="23"/>
      <c r="D516" s="45"/>
      <c r="E516" s="123"/>
      <c r="F516" s="45"/>
    </row>
    <row r="517" spans="1:6" ht="15.75">
      <c r="A517" s="21"/>
      <c r="B517" s="22"/>
      <c r="C517" s="23"/>
      <c r="D517" s="122"/>
      <c r="E517" s="123"/>
      <c r="F517" s="127"/>
    </row>
    <row r="518" spans="1:6" ht="15">
      <c r="A518" s="21"/>
      <c r="B518" s="22"/>
      <c r="C518" s="23"/>
      <c r="D518" s="45"/>
      <c r="E518" s="45"/>
      <c r="F518" s="45"/>
    </row>
    <row r="519" spans="1:6" ht="15">
      <c r="A519" s="21"/>
      <c r="B519" s="22"/>
      <c r="C519" s="23"/>
      <c r="D519" s="45"/>
      <c r="E519" s="45"/>
      <c r="F519" s="45"/>
    </row>
    <row r="520" spans="4:6" ht="18">
      <c r="D520" s="154"/>
      <c r="E520" s="154"/>
      <c r="F520" s="154"/>
    </row>
    <row r="521" spans="4:6" ht="15">
      <c r="D521" s="161"/>
      <c r="E521" s="161"/>
      <c r="F521" s="161"/>
    </row>
    <row r="522" spans="4:6" ht="15">
      <c r="D522" s="11"/>
      <c r="E522" s="11"/>
      <c r="F522" s="11"/>
    </row>
    <row r="523" spans="4:6" ht="15">
      <c r="D523" s="11"/>
      <c r="E523" s="11"/>
      <c r="F523" s="11"/>
    </row>
    <row r="524" spans="4:6" ht="15">
      <c r="D524" s="11"/>
      <c r="E524" s="11"/>
      <c r="F524" s="11"/>
    </row>
    <row r="525" spans="4:6" ht="17.25">
      <c r="D525" s="150"/>
      <c r="E525" s="150"/>
      <c r="F525" s="150"/>
    </row>
    <row r="526" spans="2:6" ht="18">
      <c r="B526" s="16"/>
      <c r="C526" s="34"/>
      <c r="D526" s="69"/>
      <c r="E526" s="69"/>
      <c r="F526" s="69"/>
    </row>
  </sheetData>
  <sheetProtection/>
  <mergeCells count="111">
    <mergeCell ref="A8:F8"/>
    <mergeCell ref="A11:F11"/>
    <mergeCell ref="E178:F178"/>
    <mergeCell ref="E264:F264"/>
    <mergeCell ref="A264:A265"/>
    <mergeCell ref="B264:B265"/>
    <mergeCell ref="C264:C265"/>
    <mergeCell ref="D264:D265"/>
    <mergeCell ref="A258:F258"/>
    <mergeCell ref="A259:F259"/>
    <mergeCell ref="C1:F1"/>
    <mergeCell ref="C2:F2"/>
    <mergeCell ref="A6:F6"/>
    <mergeCell ref="A7:F7"/>
    <mergeCell ref="A3:F3"/>
    <mergeCell ref="A4:F4"/>
    <mergeCell ref="A171:F171"/>
    <mergeCell ref="C13:C14"/>
    <mergeCell ref="B13:B14"/>
    <mergeCell ref="A13:A14"/>
    <mergeCell ref="D53:F53"/>
    <mergeCell ref="D54:F54"/>
    <mergeCell ref="C166:F166"/>
    <mergeCell ref="A168:F168"/>
    <mergeCell ref="A174:F174"/>
    <mergeCell ref="C336:F336"/>
    <mergeCell ref="C337:F337"/>
    <mergeCell ref="D305:F305"/>
    <mergeCell ref="D306:F306"/>
    <mergeCell ref="A9:F9"/>
    <mergeCell ref="A10:F10"/>
    <mergeCell ref="A261:F261"/>
    <mergeCell ref="D13:D14"/>
    <mergeCell ref="E13:F13"/>
    <mergeCell ref="D311:F311"/>
    <mergeCell ref="A260:F260"/>
    <mergeCell ref="E349:F349"/>
    <mergeCell ref="A339:F339"/>
    <mergeCell ref="A344:F344"/>
    <mergeCell ref="C165:F165"/>
    <mergeCell ref="A167:F167"/>
    <mergeCell ref="A172:F172"/>
    <mergeCell ref="A338:F338"/>
    <mergeCell ref="A173:F173"/>
    <mergeCell ref="A257:F257"/>
    <mergeCell ref="C251:F251"/>
    <mergeCell ref="C252:F252"/>
    <mergeCell ref="A253:F253"/>
    <mergeCell ref="C178:C179"/>
    <mergeCell ref="A178:A179"/>
    <mergeCell ref="D225:F225"/>
    <mergeCell ref="A256:F256"/>
    <mergeCell ref="A254:F254"/>
    <mergeCell ref="D391:F391"/>
    <mergeCell ref="D395:F395"/>
    <mergeCell ref="A345:F345"/>
    <mergeCell ref="A346:F346"/>
    <mergeCell ref="A349:A350"/>
    <mergeCell ref="B349:B350"/>
    <mergeCell ref="C349:C350"/>
    <mergeCell ref="D349:D350"/>
    <mergeCell ref="D390:F390"/>
    <mergeCell ref="E85:F85"/>
    <mergeCell ref="A341:F341"/>
    <mergeCell ref="A342:F342"/>
    <mergeCell ref="A343:F343"/>
    <mergeCell ref="D178:D179"/>
    <mergeCell ref="A170:F170"/>
    <mergeCell ref="D220:F220"/>
    <mergeCell ref="B178:B179"/>
    <mergeCell ref="A175:F175"/>
    <mergeCell ref="D219:F219"/>
    <mergeCell ref="A77:F77"/>
    <mergeCell ref="A78:F78"/>
    <mergeCell ref="D57:F57"/>
    <mergeCell ref="C71:F71"/>
    <mergeCell ref="C72:F72"/>
    <mergeCell ref="D59:F59"/>
    <mergeCell ref="A74:F74"/>
    <mergeCell ref="A75:F75"/>
    <mergeCell ref="D125:F125"/>
    <mergeCell ref="D126:F126"/>
    <mergeCell ref="A79:F79"/>
    <mergeCell ref="A80:F80"/>
    <mergeCell ref="A81:F81"/>
    <mergeCell ref="A82:F82"/>
    <mergeCell ref="A85:A86"/>
    <mergeCell ref="B85:B86"/>
    <mergeCell ref="C85:C86"/>
    <mergeCell ref="D85:D86"/>
    <mergeCell ref="A430:F430"/>
    <mergeCell ref="A431:F431"/>
    <mergeCell ref="A432:F432"/>
    <mergeCell ref="A433:F433"/>
    <mergeCell ref="A436:A437"/>
    <mergeCell ref="B436:B437"/>
    <mergeCell ref="C436:C437"/>
    <mergeCell ref="D436:D437"/>
    <mergeCell ref="E436:F436"/>
    <mergeCell ref="C422:F422"/>
    <mergeCell ref="C423:F423"/>
    <mergeCell ref="A425:F425"/>
    <mergeCell ref="A426:F426"/>
    <mergeCell ref="A428:F428"/>
    <mergeCell ref="A429:F429"/>
    <mergeCell ref="D520:F520"/>
    <mergeCell ref="D521:F521"/>
    <mergeCell ref="D525:F525"/>
    <mergeCell ref="D477:F477"/>
    <mergeCell ref="D478:F478"/>
    <mergeCell ref="D482:F482"/>
  </mergeCells>
  <printOptions/>
  <pageMargins left="0.5" right="0" top="0.5" bottom="0.2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MsHang</cp:lastModifiedBy>
  <cp:lastPrinted>2021-07-17T04:56:25Z</cp:lastPrinted>
  <dcterms:created xsi:type="dcterms:W3CDTF">2012-03-15T09:20:13Z</dcterms:created>
  <dcterms:modified xsi:type="dcterms:W3CDTF">2021-07-21T02:10:23Z</dcterms:modified>
  <cp:category/>
  <cp:version/>
  <cp:contentType/>
  <cp:contentStatus/>
</cp:coreProperties>
</file>