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730" activeTab="0"/>
  </bookViews>
  <sheets>
    <sheet name="Bieu 2" sheetId="1" r:id="rId1"/>
    <sheet name="Giam DT" sheetId="2" r:id="rId2"/>
    <sheet name="Bo sung KP" sheetId="3" r:id="rId3"/>
    <sheet name="Bieu 3 quy 1" sheetId="4" r:id="rId4"/>
    <sheet name="Bieu 3 quy 2" sheetId="5" r:id="rId5"/>
    <sheet name="Bieu 7 .6 TH. DN" sheetId="6" r:id="rId6"/>
    <sheet name="Bieu 3 quy 5" sheetId="7" r:id="rId7"/>
    <sheet name="Bieu 3 quy 4" sheetId="8" r:id="rId8"/>
    <sheet name="Bieu 7 .6 TH. CN " sheetId="9" r:id="rId9"/>
    <sheet name="Bieu 7 .6 TH. CN  (2)" sheetId="10" r:id="rId10"/>
  </sheets>
  <definedNames>
    <definedName name="_xlnm.Print_Titles" localSheetId="0">'Bieu 2'!$8:$8</definedName>
    <definedName name="_xlnm.Print_Titles" localSheetId="3">'Bieu 3 quy 1'!$13:$13</definedName>
    <definedName name="_xlnm.Print_Titles" localSheetId="4">'Bieu 3 quy 2'!$14:$14</definedName>
    <definedName name="_xlnm.Print_Titles" localSheetId="7">'Bieu 3 quy 4'!$14:$14</definedName>
    <definedName name="_xlnm.Print_Titles" localSheetId="6">'Bieu 3 quy 5'!$14:$14</definedName>
    <definedName name="_xlnm.Print_Titles" localSheetId="8">'Bieu 7 .6 TH. CN '!$14:$14</definedName>
    <definedName name="_xlnm.Print_Titles" localSheetId="9">'Bieu 7 .6 TH. CN  (2)'!$13:$13</definedName>
    <definedName name="_xlnm.Print_Titles" localSheetId="5">'Bieu 7 .6 TH. DN'!$14:$14</definedName>
    <definedName name="_xlnm.Print_Titles" localSheetId="2">'Bo sung KP'!$8:$8</definedName>
    <definedName name="_xlnm.Print_Titles" localSheetId="1">'Giam DT'!$9:$9</definedName>
  </definedNames>
  <calcPr fullCalcOnLoad="1"/>
</workbook>
</file>

<file path=xl/sharedStrings.xml><?xml version="1.0" encoding="utf-8"?>
<sst xmlns="http://schemas.openxmlformats.org/spreadsheetml/2006/main" count="1960" uniqueCount="160">
  <si>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</si>
  <si>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</si>
  <si>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</si>
  <si>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</si>
  <si>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</si>
  <si>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</si>
  <si>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</si>
  <si>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</si>
  <si>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</si>
  <si>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</si>
  <si>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</si>
  <si>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</si>
  <si>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</si>
  <si>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</si>
  <si>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</si>
  <si>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</si>
  <si>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</si>
  <si>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</si>
  <si>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</si>
  <si>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</si>
  <si>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</si>
  <si>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</si>
  <si>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</si>
  <si>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</si>
  <si>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</si>
  <si>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</si>
  <si>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</si>
  <si>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</si>
  <si>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</si>
  <si>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</si>
  <si>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</si>
  <si>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</si>
  <si>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</si>
  <si>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</si>
  <si>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</si>
  <si>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</si>
  <si>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</si>
  <si>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</si>
  <si>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</si>
  <si>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</si>
  <si>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</si>
  <si>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</si>
  <si>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</si>
  <si>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</si>
  <si>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</si>
  <si>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</si>
  <si>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</si>
  <si>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</si>
  <si>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</si>
  <si>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</si>
  <si>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</si>
  <si>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</si>
  <si>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</si>
  <si>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</si>
  <si>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</si>
  <si>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</si>
  <si>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</si>
  <si>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</si>
  <si>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</si>
  <si>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</si>
  <si>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</si>
  <si>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</si>
  <si>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</si>
  <si>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</si>
  <si>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</si>
  <si>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(Dùng cho đơn vị sử dụng ngân sách)</t>
  </si>
  <si>
    <t>Dự toán được giao</t>
  </si>
  <si>
    <t>CỘNG HÒA XÃ HỘI CHỦ NGHĨA VIỆT NAM</t>
  </si>
  <si>
    <t>Độc lập - Tự do - Hạnh phúc</t>
  </si>
  <si>
    <t>ĐV tính: Triệu đồng</t>
  </si>
  <si>
    <t>Dự toán năm</t>
  </si>
  <si>
    <t>Ước thực
hiện quý/6 tháng/năm</t>
  </si>
  <si>
    <t>Ước thực hiện/Dự toán năm (tỷ lệ %)</t>
  </si>
  <si>
    <t>Ước thực hiện quý (6 tháng, năm) nay so với cùng kỳ năm trước (tỷ lệ %)</t>
  </si>
  <si>
    <t>Thủ trưởng đơn vị</t>
  </si>
  <si>
    <t xml:space="preserve">  ĐV tính: Triệu đồng</t>
  </si>
  <si>
    <t>Thu học phí</t>
  </si>
  <si>
    <t xml:space="preserve"> Chương: 622</t>
  </si>
  <si>
    <t>Đvt: đồng</t>
  </si>
  <si>
    <t xml:space="preserve">  Đơn vị: Trường MN Dương Quang</t>
  </si>
  <si>
    <t>Thu Chăm sóc bán trú</t>
  </si>
  <si>
    <t>Thu học thứ 7</t>
  </si>
  <si>
    <t>Thu khác</t>
  </si>
  <si>
    <t>Thu trang thiết bị PVBT</t>
  </si>
  <si>
    <t>Thu học phẩm</t>
  </si>
  <si>
    <t xml:space="preserve">  Đơn vị: TRƯỜNG MN DƯƠNG QUANG</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</si>
  <si>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</si>
  <si>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Trường MN Dương Quang công khai tình hình thực hiện dự toán thu-chi ngân sách quý (6 tháng/cả năm) như sau:</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</si>
  <si>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</si>
  <si>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Đơn vị:TRƯỜNG MN DƯƠNG QUANG</t>
  </si>
  <si>
    <t>Thu Chăm sóc BT</t>
  </si>
  <si>
    <t>Thu trông giữ thứ 7</t>
  </si>
  <si>
    <t>Đoàn Thị Thoan</t>
  </si>
  <si>
    <t>Thu Học phẩm</t>
  </si>
  <si>
    <t>Thu thiết bị PVBT</t>
  </si>
  <si>
    <t>Thu phí</t>
  </si>
  <si>
    <t xml:space="preserve">                               Thủ trưởng đơn vị</t>
  </si>
  <si>
    <t xml:space="preserve">                                Đoàn Thị Thoan</t>
  </si>
  <si>
    <t>CÔNG KHAI DỰ TOÁN THU, CHI NGÂN SÁCH NHÀ NƯỚC BỔ SUNG  NĂM 2021</t>
  </si>
  <si>
    <t>(Kèm theo Quyết định số 7729/QĐ- UBND ngày 25/11/2021 của UBND huyện Gia Lâm. )</t>
  </si>
  <si>
    <t>CÔNG KHAI</t>
  </si>
  <si>
    <t xml:space="preserve"> KINH PHÍ  NGÂN SÁCH NHÀ NƯỚC THỰC HIỆN CẮT GIẢM  NĂM 2021</t>
  </si>
  <si>
    <t>Kinh phí thực hiện  cắt giảm</t>
  </si>
  <si>
    <t xml:space="preserve">                                                  Ngày    15  tháng 7 năm 2021</t>
  </si>
  <si>
    <t xml:space="preserve">                                                  Ngày   30  tháng 11 năm 2021</t>
  </si>
  <si>
    <t xml:space="preserve">   Biểu số 3 - Ban hành kèm theo Thông tư số  90  ngày  28  tháng  9  năm 2018   của Bộ Tài chính</t>
  </si>
  <si>
    <t>Gia Lâm, ngày 10 tháng 4  năm2021</t>
  </si>
  <si>
    <t xml:space="preserve"> Trường MN Dương Quang công khai tình hình thực hiện dự toán thu-chi ngân sách quý 1 năm 2021 như sau:</t>
  </si>
  <si>
    <t>Ước thực
hiện Quý 1/2021</t>
  </si>
  <si>
    <t xml:space="preserve"> </t>
  </si>
  <si>
    <t>(Dùng cho đơn vị dự toán cấp trên và đơn vị  dự toán sử dụng ngân sách nhà nước)</t>
  </si>
  <si>
    <t>th12</t>
  </si>
  <si>
    <t>th3</t>
  </si>
  <si>
    <t>th4</t>
  </si>
  <si>
    <t>th1</t>
  </si>
  <si>
    <t>CSBT</t>
  </si>
  <si>
    <t>H PHÍ</t>
  </si>
  <si>
    <t>TH 7</t>
  </si>
  <si>
    <t>TBBT</t>
  </si>
  <si>
    <t>HP</t>
  </si>
  <si>
    <t>Ước thực hiện quý 1/2021 so với cùng kỳ năm trước (tỷ lệ %)</t>
  </si>
  <si>
    <t>Ngày   10  tháng  7   năm2021</t>
  </si>
  <si>
    <t>Gia Lâm, ngày 10 tháng 7 năm 2021</t>
  </si>
  <si>
    <t xml:space="preserve">   Biểu số 7 -  Ban hành kèm theo Thông tư số  90  ngày  28  tháng  9  năm 2018   của Bộ Tài chính</t>
  </si>
  <si>
    <t>CÔNG KHAI THỰC HIỆN DỰ TOÁN THU- CHI NGÂN SÁCH NĂM 2021</t>
  </si>
  <si>
    <t>Gia Lâm, ngày 10 tháng 01 năm 2022</t>
  </si>
  <si>
    <t>Ngày   10  tháng  01   năm2022</t>
  </si>
  <si>
    <t>THỰC HIỆN DỰ TOÁN THU- CHI NGÂN SÁCH 6 THÁNG CUỐI NĂM 2021</t>
  </si>
  <si>
    <t xml:space="preserve"> THỰC HIỆN DỰ TOÁN THU- CHI NGÂN SÁCH QUÝ 4 NĂM 2021</t>
  </si>
  <si>
    <t>Gia Lâm, ngày 10 tháng 01  năm2022</t>
  </si>
  <si>
    <t xml:space="preserve"> Trường MN Dương Quang công khai tình hình thực hiện dự toán thu-chi ngân sách quý 4 năm 2021 như sau:</t>
  </si>
  <si>
    <t>Ước thực hiện quý 3/2021 so với cùng kỳ năm trước (tỷ lệ %)</t>
  </si>
  <si>
    <t>Ước thực
hiện Quý 4/2021</t>
  </si>
  <si>
    <t>Ngày   10  tháng 01   năm2022</t>
  </si>
  <si>
    <t xml:space="preserve"> THỰC HIỆN DỰ TOÁN THU- CHI NGÂN SÁCH QUÝ 3 NĂM 2021</t>
  </si>
  <si>
    <t xml:space="preserve"> Trường MN Dương Quang công khai tình hình thực hiện dự toán thu-chi ngân sách quý 3 năm 2021 như sau:</t>
  </si>
  <si>
    <t>Ước thực
hiện Quý 3/2021</t>
  </si>
  <si>
    <t xml:space="preserve"> THỰC HIỆN DỰ TOÁN THU- CHI NGÂN SÁCH  THÁNG ĐẦU NĂM 2021</t>
  </si>
  <si>
    <t>THỰC HIỆN DỰ TOÁN THU- CHI NGÂN SÁCH QUÝ 2 NĂM 2021</t>
  </si>
  <si>
    <t>Gia Lâm, ngày 10 tháng 7  năm2021</t>
  </si>
  <si>
    <t>Ngày   10  tháng  4   năm2021</t>
  </si>
  <si>
    <t>(Kèm theo Quyết định số  4030 /QĐ- UBND ngày 09/7/2021 của UBND huyện Gia Lâm. )</t>
  </si>
  <si>
    <t>Gia Lâm, ngày 09 tháng 10  năm2021</t>
  </si>
  <si>
    <t>Ngày   09  tháng  10   năm 2021</t>
  </si>
  <si>
    <t>Ước thực hiện quý 4/2021 so với cùng kỳ năm trước (tỷ lệ %)</t>
  </si>
  <si>
    <t xml:space="preserve">        Trường MN Dương Quang công khai tình hình thực hiện dự toán thu-chi ngân sách 6 tháng cuối năm 2021 như sau:</t>
  </si>
  <si>
    <t xml:space="preserve">        Trường MN Dương Quang công khai tình hình thực hiện dự toán thu-chi ngân sách năm 2021 như sau:</t>
  </si>
  <si>
    <t>Ước thực
hiện năm 2021</t>
  </si>
  <si>
    <t>Ước thực hiện năm nay so với cùng kỳ năm trước (tỷ lệ %)</t>
  </si>
  <si>
    <t xml:space="preserve">         Căn cứ Nghị định số 163/2016/NĐ-CP ngày 21 tháng 12 năm 2016 của Chính phủ quy định chi tiết thi hành một số điều của Luật Ngân sách nhà nước;</t>
  </si>
  <si>
    <t>SỐ LIỆU THỰC HIỆN DỰ TOÁN THU- CHI NGÂN SÁCH QUÝ 1 NĂM 2021</t>
  </si>
  <si>
    <t>ĐVT: đồng</t>
  </si>
  <si>
    <r>
      <rPr>
        <sz val="11"/>
        <color indexed="9"/>
        <rFont val="Times New Roman"/>
        <family val="1"/>
      </rPr>
      <t xml:space="preserve"> - Niêm yết tại bảng công khai dân chủ;  </t>
    </r>
    <r>
      <rPr>
        <b/>
        <sz val="11"/>
        <color indexed="9"/>
        <rFont val="Times New Roman"/>
        <family val="1"/>
      </rPr>
      <t xml:space="preserve">                                       HIỆU TRƯỞNG</t>
    </r>
  </si>
  <si>
    <t xml:space="preserve"> - Công khai trên Website của trường;</t>
  </si>
  <si>
    <t xml:space="preserve"> - Ban Thanh tra ND;</t>
  </si>
  <si>
    <t xml:space="preserve"> - Lưu Hồ sơ công khai.</t>
  </si>
  <si>
    <t xml:space="preserve">                                                                                    Đoàn Thị Thoan</t>
  </si>
  <si>
    <t>CÔNG KHAI DỰ TOÁN THU, CHI NGÂN SÁCH NHÀ NƯỚC  NĂM 2022</t>
  </si>
  <si>
    <t>(Kèm theo Quyết định số 8899  /QĐ- UBND ngày 22/12/2021 của UBND huyện Gia Lâm. )</t>
  </si>
  <si>
    <r>
      <rPr>
        <b/>
        <i/>
        <u val="single"/>
        <sz val="11"/>
        <color indexed="9"/>
        <rFont val="Times New Roman"/>
        <family val="1"/>
      </rPr>
      <t>Nơi nhận</t>
    </r>
    <r>
      <rPr>
        <i/>
        <sz val="11"/>
        <color indexed="9"/>
        <rFont val="Times New Roman"/>
        <family val="1"/>
      </rPr>
      <t>:                                                                         Ngày  25  tháng 12  năm 2021</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</si>
</sst>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00_ ;_ * \-#,##0.00_ ;_ * &quot;-&quot;??_ ;_ @_ "/>
    <numFmt numFmtId="169" formatCode="_ * #,##0_ ;_ * \-#,##0_ ;_ * &quot;-&quot;_ ;_ @_ "/>
    <numFmt numFmtId="170" formatCode="_(* #,##0_);_(* \(#,##0\);_(* &quot;-&quot;??_);_(@_)"/>
    <numFmt numFmtId="171" formatCode="0.0"/>
    <numFmt numFmtId="172" formatCode="#,##0.0"/>
    <numFmt numFmtId="173" formatCode="#,##0.000"/>
    <numFmt numFmtId="174" formatCode="#,##0.0000"/>
  </numFmts>
  <fonts count="65">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12"/>
      <name val=".VnTime"/>
      <family val="0"/>
    </font>
    <font>
      <i/>
      <sz val="11"/>
      <color indexed="9"/>
      <name val="Times New Roman"/>
      <family val="1"/>
    </font>
    <font>
      <b/>
      <sz val="11"/>
      <color indexed="9"/>
      <name val="Arial"/>
      <family val="2"/>
    </font>
    <font>
      <b/>
      <sz val="16"/>
      <color indexed="9"/>
      <name val="Times New Roman"/>
      <family val="1"/>
    </font>
    <font>
      <b/>
      <i/>
      <u val="single"/>
      <sz val="11"/>
      <color indexed="9"/>
      <name val="Times New Roman"/>
      <family val="1"/>
    </font>
    <font>
      <sz val="12"/>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b/>
      <sz val="11"/>
      <color rgb="FFFF0000"/>
      <name val="Arial"/>
      <family val="2"/>
    </font>
    <font>
      <sz val="11"/>
      <color theme="1"/>
      <name val="Times New Roman"/>
      <family val="1"/>
    </font>
    <font>
      <i/>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color indexed="63"/>
      </bottom>
    </border>
    <border>
      <left style="thin"/>
      <right style="thin"/>
      <top style="hair"/>
      <bottom style="hair"/>
    </border>
    <border>
      <left style="thin">
        <color indexed="9"/>
      </left>
      <right style="thin">
        <color indexed="9"/>
      </right>
      <top>
        <color indexed="63"/>
      </top>
      <bottom>
        <color indexed="63"/>
      </bottom>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68"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5" applyNumberFormat="0" applyFill="0" applyAlignment="0" applyProtection="0"/>
    <xf numFmtId="0" fontId="56" fillId="31" borderId="0" applyNumberFormat="0" applyBorder="0" applyAlignment="0" applyProtection="0"/>
    <xf numFmtId="0" fontId="1" fillId="32" borderId="6" applyNumberFormat="0" applyFont="0" applyAlignment="0" applyProtection="0"/>
    <xf numFmtId="0" fontId="57" fillId="27" borderId="7"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0" borderId="0" applyNumberFormat="0" applyFill="0" applyBorder="0" applyAlignment="0" applyProtection="0"/>
  </cellStyleXfs>
  <cellXfs count="111">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10" fillId="0" borderId="0" xfId="0" applyFont="1" applyFill="1" applyAlignment="1" applyProtection="1">
      <alignment/>
      <protection/>
    </xf>
    <xf numFmtId="0" fontId="4" fillId="0" borderId="0" xfId="0" applyFont="1" applyFill="1" applyAlignment="1" applyProtection="1">
      <alignment horizontal="righ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4"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0" fontId="16"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3" fontId="6" fillId="0" borderId="9" xfId="0" applyNumberFormat="1" applyFont="1" applyFill="1" applyBorder="1" applyAlignment="1" applyProtection="1">
      <alignment horizontal="right" vertical="top" wrapText="1"/>
      <protection/>
    </xf>
    <xf numFmtId="3" fontId="7" fillId="0" borderId="9" xfId="0" applyNumberFormat="1" applyFont="1" applyFill="1" applyBorder="1" applyAlignment="1" applyProtection="1">
      <alignment horizontal="right"/>
      <protection/>
    </xf>
    <xf numFmtId="3" fontId="4" fillId="0" borderId="9" xfId="0" applyNumberFormat="1" applyFont="1" applyFill="1" applyBorder="1" applyAlignment="1" applyProtection="1">
      <alignment horizontal="right" vertical="top" wrapText="1"/>
      <protection/>
    </xf>
    <xf numFmtId="3" fontId="5" fillId="0" borderId="9" xfId="0" applyNumberFormat="1" applyFont="1" applyFill="1" applyBorder="1" applyAlignment="1" applyProtection="1">
      <alignment horizontal="right" vertical="top" wrapText="1"/>
      <protection/>
    </xf>
    <xf numFmtId="3" fontId="5" fillId="0" borderId="9" xfId="0" applyNumberFormat="1" applyFont="1" applyFill="1" applyBorder="1" applyAlignment="1" applyProtection="1">
      <alignment horizontal="right"/>
      <protection/>
    </xf>
    <xf numFmtId="3" fontId="4" fillId="0" borderId="9" xfId="0" applyNumberFormat="1" applyFont="1" applyFill="1" applyBorder="1" applyAlignment="1" applyProtection="1">
      <alignment/>
      <protection/>
    </xf>
    <xf numFmtId="3" fontId="4" fillId="0" borderId="12" xfId="0" applyNumberFormat="1" applyFont="1" applyFill="1" applyBorder="1" applyAlignment="1" applyProtection="1">
      <alignment/>
      <protection/>
    </xf>
    <xf numFmtId="3" fontId="6"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3" fontId="4" fillId="0" borderId="9" xfId="0" applyNumberFormat="1" applyFont="1" applyFill="1" applyBorder="1" applyAlignment="1" applyProtection="1">
      <alignment horizontal="center"/>
      <protection/>
    </xf>
    <xf numFmtId="3" fontId="5" fillId="0" borderId="9" xfId="0" applyNumberFormat="1" applyFont="1" applyFill="1" applyBorder="1" applyAlignment="1" applyProtection="1">
      <alignment vertical="top" wrapText="1"/>
      <protection/>
    </xf>
    <xf numFmtId="3" fontId="6" fillId="0" borderId="9" xfId="0" applyNumberFormat="1" applyFont="1" applyFill="1" applyBorder="1" applyAlignment="1" applyProtection="1">
      <alignment horizontal="justify" vertical="top" wrapText="1"/>
      <protection/>
    </xf>
    <xf numFmtId="3" fontId="4" fillId="0" borderId="9" xfId="0" applyNumberFormat="1" applyFont="1" applyFill="1" applyBorder="1" applyAlignment="1" applyProtection="1">
      <alignment horizontal="center" vertical="top" wrapText="1"/>
      <protection/>
    </xf>
    <xf numFmtId="3" fontId="6" fillId="0" borderId="9" xfId="0" applyNumberFormat="1" applyFont="1" applyFill="1" applyBorder="1" applyAlignment="1" applyProtection="1">
      <alignment horizontal="center" vertical="top" wrapText="1"/>
      <protection/>
    </xf>
    <xf numFmtId="3" fontId="8" fillId="0" borderId="9" xfId="0" applyNumberFormat="1" applyFont="1" applyFill="1" applyBorder="1" applyAlignment="1" applyProtection="1">
      <alignment/>
      <protection/>
    </xf>
    <xf numFmtId="3" fontId="2" fillId="0" borderId="9" xfId="0" applyNumberFormat="1" applyFont="1" applyFill="1" applyBorder="1" applyAlignment="1" applyProtection="1">
      <alignment/>
      <protection/>
    </xf>
    <xf numFmtId="172" fontId="6" fillId="0" borderId="9" xfId="0" applyNumberFormat="1" applyFont="1" applyFill="1" applyBorder="1" applyAlignment="1" applyProtection="1">
      <alignment/>
      <protection/>
    </xf>
    <xf numFmtId="4" fontId="6" fillId="0" borderId="9" xfId="0" applyNumberFormat="1" applyFont="1" applyFill="1" applyBorder="1" applyAlignment="1" applyProtection="1">
      <alignment/>
      <protection/>
    </xf>
    <xf numFmtId="3" fontId="17" fillId="0" borderId="13" xfId="0" applyNumberFormat="1" applyFont="1" applyBorder="1" applyAlignment="1">
      <alignment/>
    </xf>
    <xf numFmtId="3" fontId="0" fillId="0" borderId="13" xfId="0" applyNumberFormat="1" applyBorder="1" applyAlignment="1">
      <alignment/>
    </xf>
    <xf numFmtId="3" fontId="0" fillId="0" borderId="0" xfId="0" applyNumberFormat="1" applyFill="1" applyAlignment="1" applyProtection="1">
      <alignment/>
      <protection/>
    </xf>
    <xf numFmtId="0" fontId="6" fillId="0" borderId="9" xfId="0" applyFont="1" applyFill="1" applyBorder="1" applyAlignment="1" applyProtection="1">
      <alignment horizontal="left" wrapText="1"/>
      <protection/>
    </xf>
    <xf numFmtId="3" fontId="6" fillId="0" borderId="9" xfId="0" applyNumberFormat="1" applyFont="1" applyFill="1" applyBorder="1" applyAlignment="1" applyProtection="1" quotePrefix="1">
      <alignment horizontal="right" vertical="top" wrapText="1"/>
      <protection/>
    </xf>
    <xf numFmtId="3" fontId="7" fillId="0" borderId="9" xfId="0" applyNumberFormat="1" applyFont="1" applyFill="1" applyBorder="1" applyAlignment="1" applyProtection="1">
      <alignment horizontal="right" vertical="top" wrapText="1"/>
      <protection/>
    </xf>
    <xf numFmtId="172" fontId="8" fillId="0" borderId="9" xfId="0" applyNumberFormat="1" applyFont="1" applyFill="1" applyBorder="1" applyAlignment="1" applyProtection="1">
      <alignment/>
      <protection/>
    </xf>
    <xf numFmtId="0" fontId="16" fillId="0" borderId="0" xfId="0" applyFont="1" applyFill="1" applyAlignment="1" applyProtection="1">
      <alignment horizontal="left" indent="15"/>
      <protection/>
    </xf>
    <xf numFmtId="0" fontId="5" fillId="0" borderId="10" xfId="0" applyFont="1" applyFill="1" applyBorder="1" applyAlignment="1" applyProtection="1">
      <alignment horizontal="center" vertical="center" wrapText="1"/>
      <protection/>
    </xf>
    <xf numFmtId="3" fontId="61" fillId="0" borderId="0" xfId="0" applyNumberFormat="1" applyFont="1" applyFill="1" applyAlignment="1" applyProtection="1">
      <alignment/>
      <protection/>
    </xf>
    <xf numFmtId="0" fontId="61" fillId="0" borderId="0" xfId="0" applyFont="1" applyFill="1" applyAlignment="1" applyProtection="1">
      <alignment/>
      <protection/>
    </xf>
    <xf numFmtId="3" fontId="19" fillId="33" borderId="0" xfId="0" applyNumberFormat="1" applyFont="1" applyFill="1" applyAlignment="1" applyProtection="1">
      <alignment/>
      <protection/>
    </xf>
    <xf numFmtId="0" fontId="19" fillId="33" borderId="0" xfId="0" applyFont="1" applyFill="1" applyAlignment="1" applyProtection="1">
      <alignment/>
      <protection/>
    </xf>
    <xf numFmtId="4" fontId="6" fillId="0" borderId="9" xfId="0" applyNumberFormat="1" applyFont="1" applyFill="1" applyBorder="1" applyAlignment="1" applyProtection="1">
      <alignment horizontal="right" vertical="top" wrapText="1"/>
      <protection/>
    </xf>
    <xf numFmtId="4" fontId="5" fillId="0" borderId="9" xfId="0" applyNumberFormat="1" applyFont="1" applyFill="1" applyBorder="1" applyAlignment="1" applyProtection="1">
      <alignment horizontal="right" vertical="top" wrapText="1"/>
      <protection/>
    </xf>
    <xf numFmtId="4" fontId="5" fillId="0" borderId="9" xfId="0" applyNumberFormat="1" applyFont="1" applyFill="1" applyBorder="1" applyAlignment="1" applyProtection="1">
      <alignment/>
      <protection/>
    </xf>
    <xf numFmtId="4" fontId="5" fillId="0" borderId="9" xfId="0" applyNumberFormat="1" applyFont="1" applyFill="1" applyBorder="1" applyAlignment="1" applyProtection="1" quotePrefix="1">
      <alignment horizontal="right" vertical="top" wrapText="1"/>
      <protection/>
    </xf>
    <xf numFmtId="4" fontId="6" fillId="0" borderId="9" xfId="0" applyNumberFormat="1" applyFont="1" applyFill="1" applyBorder="1" applyAlignment="1" applyProtection="1" quotePrefix="1">
      <alignment horizontal="right" vertical="top" wrapText="1"/>
      <protection/>
    </xf>
    <xf numFmtId="173" fontId="6" fillId="0" borderId="9" xfId="0" applyNumberFormat="1" applyFont="1" applyFill="1" applyBorder="1" applyAlignment="1" applyProtection="1">
      <alignment/>
      <protection/>
    </xf>
    <xf numFmtId="0" fontId="7" fillId="0" borderId="9" xfId="0" applyFont="1" applyFill="1" applyBorder="1" applyAlignment="1" applyProtection="1">
      <alignment horizontal="right"/>
      <protection/>
    </xf>
    <xf numFmtId="0" fontId="4" fillId="0" borderId="9" xfId="0" applyFont="1" applyFill="1" applyBorder="1" applyAlignment="1" applyProtection="1">
      <alignment horizontal="right"/>
      <protection/>
    </xf>
    <xf numFmtId="3" fontId="4" fillId="0" borderId="9" xfId="0" applyNumberFormat="1" applyFont="1" applyFill="1" applyBorder="1" applyAlignment="1" applyProtection="1">
      <alignment horizontal="right"/>
      <protection/>
    </xf>
    <xf numFmtId="171" fontId="4" fillId="0" borderId="9" xfId="0" applyNumberFormat="1" applyFont="1" applyFill="1" applyBorder="1" applyAlignment="1" applyProtection="1">
      <alignment horizontal="right"/>
      <protection/>
    </xf>
    <xf numFmtId="0" fontId="3" fillId="0" borderId="14" xfId="0" applyFont="1" applyFill="1" applyBorder="1" applyAlignment="1" applyProtection="1">
      <alignment/>
      <protection/>
    </xf>
    <xf numFmtId="3" fontId="3" fillId="0" borderId="14" xfId="0" applyNumberFormat="1" applyFont="1" applyFill="1" applyBorder="1" applyAlignment="1" applyProtection="1">
      <alignment/>
      <protection/>
    </xf>
    <xf numFmtId="0" fontId="22" fillId="0" borderId="0" xfId="0" applyFont="1" applyAlignment="1">
      <alignment vertical="center"/>
    </xf>
    <xf numFmtId="0" fontId="62" fillId="0" borderId="0" xfId="0" applyFont="1" applyAlignment="1">
      <alignment horizontal="left" vertical="center" indent="38"/>
    </xf>
    <xf numFmtId="0" fontId="63" fillId="0" borderId="0" xfId="0" applyFont="1" applyAlignment="1">
      <alignment vertical="center"/>
    </xf>
    <xf numFmtId="0" fontId="64" fillId="0" borderId="0" xfId="0" applyFont="1" applyAlignment="1">
      <alignment vertical="center"/>
    </xf>
    <xf numFmtId="0" fontId="16" fillId="0" borderId="0" xfId="0" applyFont="1" applyFill="1" applyAlignment="1" applyProtection="1">
      <alignment horizontal="left" indent="15"/>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64" fillId="0" borderId="0" xfId="0" applyFont="1" applyAlignment="1">
      <alignment horizontal="center" vertical="center"/>
    </xf>
    <xf numFmtId="0" fontId="18" fillId="0" borderId="0" xfId="0" applyFont="1" applyFill="1" applyAlignment="1" applyProtection="1">
      <alignment horizontal="center"/>
      <protection/>
    </xf>
    <xf numFmtId="0" fontId="13" fillId="0" borderId="0" xfId="0" applyFont="1" applyFill="1" applyAlignment="1" applyProtection="1">
      <alignment horizontal="left" wrapText="1"/>
      <protection/>
    </xf>
    <xf numFmtId="0" fontId="11" fillId="0" borderId="0" xfId="0" applyFont="1" applyFill="1" applyAlignment="1" applyProtection="1">
      <alignment horizontal="center"/>
      <protection/>
    </xf>
    <xf numFmtId="0" fontId="4" fillId="0" borderId="15" xfId="0" applyFont="1" applyFill="1" applyBorder="1" applyAlignment="1" applyProtection="1">
      <alignment horizontal="center"/>
      <protection/>
    </xf>
    <xf numFmtId="0" fontId="15" fillId="0" borderId="0" xfId="0" applyFont="1" applyFill="1" applyAlignment="1" applyProtection="1">
      <alignment horizontal="center"/>
      <protection/>
    </xf>
    <xf numFmtId="0" fontId="13" fillId="0" borderId="0" xfId="0" applyFont="1" applyFill="1" applyAlignment="1" applyProtection="1">
      <alignment horizontal="left"/>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7"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20"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xf numFmtId="0" fontId="18"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8"/>
  <sheetViews>
    <sheetView tabSelected="1" zoomScalePageLayoutView="0" workbookViewId="0" topLeftCell="A16">
      <selection activeCell="B53" sqref="B53:C53"/>
    </sheetView>
  </sheetViews>
  <sheetFormatPr defaultColWidth="9.00390625" defaultRowHeight="14.25"/>
  <cols>
    <col min="1" max="1" width="6.375" style="39" bestFit="1" customWidth="1"/>
    <col min="2" max="2" width="53.50390625" style="2" customWidth="1"/>
    <col min="3" max="3" width="18.75390625" style="2" customWidth="1"/>
    <col min="4" max="4" width="9.00390625" style="2" customWidth="1"/>
    <col min="5" max="5" width="9.125" style="0" bestFit="1" customWidth="1"/>
  </cols>
  <sheetData>
    <row r="1" spans="1:3" ht="15.75" customHeight="1">
      <c r="A1" s="91"/>
      <c r="B1" s="91"/>
      <c r="C1" s="91"/>
    </row>
    <row r="2" spans="1:3" ht="15.75" customHeight="1">
      <c r="A2" s="93" t="s">
        <v>79</v>
      </c>
      <c r="B2" s="93"/>
      <c r="C2" s="4"/>
    </row>
    <row r="3" spans="1:3" ht="15.75" customHeight="1">
      <c r="A3" s="93" t="s">
        <v>77</v>
      </c>
      <c r="B3" s="93"/>
      <c r="C3" s="4"/>
    </row>
    <row r="4" spans="1:3" ht="15.75" customHeight="1">
      <c r="A4" s="94" t="s">
        <v>157</v>
      </c>
      <c r="B4" s="94"/>
      <c r="C4" s="94"/>
    </row>
    <row r="5" spans="1:3" s="1" customFormat="1" ht="18.75" customHeight="1">
      <c r="A5" s="91" t="s">
        <v>158</v>
      </c>
      <c r="B5" s="91"/>
      <c r="C5" s="91"/>
    </row>
    <row r="6" spans="1:3" s="1" customFormat="1" ht="18.75" customHeight="1">
      <c r="A6" s="92" t="s">
        <v>65</v>
      </c>
      <c r="B6" s="92"/>
      <c r="C6" s="92"/>
    </row>
    <row r="7" spans="1:3" ht="15.75" customHeight="1">
      <c r="A7" s="40"/>
      <c r="B7" s="4"/>
      <c r="C7" s="27" t="s">
        <v>151</v>
      </c>
    </row>
    <row r="8" spans="1:3" s="38" customFormat="1" ht="31.5" customHeight="1">
      <c r="A8" s="32" t="s">
        <v>0</v>
      </c>
      <c r="B8" s="33" t="s">
        <v>1</v>
      </c>
      <c r="C8" s="33" t="s">
        <v>66</v>
      </c>
    </row>
    <row r="9" spans="1:3" s="38" customFormat="1" ht="15.75" customHeight="1">
      <c r="A9" s="41">
        <v>1</v>
      </c>
      <c r="B9" s="42">
        <v>2</v>
      </c>
      <c r="C9" s="42">
        <v>3</v>
      </c>
    </row>
    <row r="10" spans="1:5" s="1" customFormat="1" ht="22.5" customHeight="1">
      <c r="A10" s="9" t="s">
        <v>2</v>
      </c>
      <c r="B10" s="10" t="s">
        <v>3</v>
      </c>
      <c r="C10" s="44">
        <f>C11</f>
        <v>1811387500</v>
      </c>
      <c r="D10" s="4"/>
      <c r="E10" s="4"/>
    </row>
    <row r="11" spans="1:3" ht="22.5" customHeight="1">
      <c r="A11" s="9" t="s">
        <v>4</v>
      </c>
      <c r="B11" s="10" t="s">
        <v>5</v>
      </c>
      <c r="C11" s="51">
        <f>SUM(C12+C15)</f>
        <v>1811387500</v>
      </c>
    </row>
    <row r="12" spans="1:3" ht="22.5" customHeight="1">
      <c r="A12" s="15">
        <v>1</v>
      </c>
      <c r="B12" s="36" t="s">
        <v>76</v>
      </c>
      <c r="C12" s="51">
        <f>C13</f>
        <v>235637500</v>
      </c>
    </row>
    <row r="13" spans="1:3" ht="22.5" customHeight="1">
      <c r="A13" s="15"/>
      <c r="B13" s="16" t="s">
        <v>76</v>
      </c>
      <c r="C13" s="50">
        <v>235637500</v>
      </c>
    </row>
    <row r="14" spans="1:3" s="38" customFormat="1" ht="22.5" customHeight="1">
      <c r="A14" s="15"/>
      <c r="B14" s="16"/>
      <c r="C14" s="51"/>
    </row>
    <row r="15" spans="1:3" ht="22.5" customHeight="1">
      <c r="A15" s="15">
        <v>2</v>
      </c>
      <c r="B15" s="36" t="s">
        <v>82</v>
      </c>
      <c r="C15" s="51">
        <f>SUM(C16:C19)</f>
        <v>1575750000</v>
      </c>
    </row>
    <row r="16" spans="1:3" s="38" customFormat="1" ht="22.5" customHeight="1">
      <c r="A16" s="15"/>
      <c r="B16" s="16" t="s">
        <v>80</v>
      </c>
      <c r="C16" s="50">
        <v>792750000</v>
      </c>
    </row>
    <row r="17" spans="1:3" ht="22.5" customHeight="1">
      <c r="A17" s="15"/>
      <c r="B17" s="16" t="s">
        <v>81</v>
      </c>
      <c r="C17" s="50">
        <v>556500000</v>
      </c>
    </row>
    <row r="18" spans="1:3" ht="22.5" customHeight="1">
      <c r="A18" s="15"/>
      <c r="B18" s="16" t="s">
        <v>83</v>
      </c>
      <c r="C18" s="50">
        <v>113250000</v>
      </c>
    </row>
    <row r="19" spans="1:3" ht="22.5" customHeight="1">
      <c r="A19" s="15"/>
      <c r="B19" s="16" t="s">
        <v>84</v>
      </c>
      <c r="C19" s="50">
        <v>113250000</v>
      </c>
    </row>
    <row r="20" spans="1:3" ht="22.5" customHeight="1">
      <c r="A20" s="9" t="s">
        <v>10</v>
      </c>
      <c r="B20" s="10" t="s">
        <v>11</v>
      </c>
      <c r="C20" s="51">
        <f>SUM(C21)</f>
        <v>1811387500</v>
      </c>
    </row>
    <row r="21" spans="1:3" ht="22.5" customHeight="1">
      <c r="A21" s="11">
        <v>1</v>
      </c>
      <c r="B21" s="36" t="s">
        <v>12</v>
      </c>
      <c r="C21" s="44">
        <f>C10</f>
        <v>1811387500</v>
      </c>
    </row>
    <row r="22" spans="1:3" ht="22.5" customHeight="1">
      <c r="A22" s="15" t="s">
        <v>13</v>
      </c>
      <c r="B22" s="16" t="s">
        <v>14</v>
      </c>
      <c r="C22" s="50">
        <f>C10</f>
        <v>1811387500</v>
      </c>
    </row>
    <row r="23" spans="1:3" ht="22.5" customHeight="1">
      <c r="A23" s="15" t="s">
        <v>15</v>
      </c>
      <c r="B23" s="16" t="s">
        <v>16</v>
      </c>
      <c r="C23" s="50"/>
    </row>
    <row r="24" spans="1:3" ht="22.5" customHeight="1">
      <c r="A24" s="11">
        <v>2</v>
      </c>
      <c r="B24" s="36" t="s">
        <v>17</v>
      </c>
      <c r="C24" s="50"/>
    </row>
    <row r="25" spans="1:3" ht="22.5" customHeight="1">
      <c r="A25" s="15" t="s">
        <v>13</v>
      </c>
      <c r="B25" s="16" t="s">
        <v>18</v>
      </c>
      <c r="C25" s="50"/>
    </row>
    <row r="26" spans="1:3" ht="22.5" customHeight="1">
      <c r="A26" s="15" t="s">
        <v>15</v>
      </c>
      <c r="B26" s="16" t="s">
        <v>19</v>
      </c>
      <c r="C26" s="50"/>
    </row>
    <row r="27" spans="1:3" ht="22.5" customHeight="1">
      <c r="A27" s="9" t="s">
        <v>20</v>
      </c>
      <c r="B27" s="10" t="s">
        <v>21</v>
      </c>
      <c r="C27" s="50"/>
    </row>
    <row r="28" spans="1:3" ht="22.5" customHeight="1">
      <c r="A28" s="11">
        <v>1</v>
      </c>
      <c r="B28" s="36" t="s">
        <v>6</v>
      </c>
      <c r="C28" s="50"/>
    </row>
    <row r="29" spans="1:3" ht="22.5" customHeight="1">
      <c r="A29" s="9"/>
      <c r="B29" s="16" t="s">
        <v>7</v>
      </c>
      <c r="C29" s="50"/>
    </row>
    <row r="30" spans="1:3" ht="22.5" customHeight="1">
      <c r="A30" s="9"/>
      <c r="B30" s="16" t="s">
        <v>7</v>
      </c>
      <c r="C30" s="50"/>
    </row>
    <row r="31" spans="1:3" ht="22.5" customHeight="1">
      <c r="A31" s="11">
        <v>2</v>
      </c>
      <c r="B31" s="16" t="s">
        <v>8</v>
      </c>
      <c r="C31" s="50"/>
    </row>
    <row r="32" spans="1:3" ht="22.5" customHeight="1">
      <c r="A32" s="9"/>
      <c r="B32" s="16" t="s">
        <v>9</v>
      </c>
      <c r="C32" s="48"/>
    </row>
    <row r="33" spans="1:3" ht="22.5" customHeight="1">
      <c r="A33" s="15"/>
      <c r="B33" s="16" t="s">
        <v>9</v>
      </c>
      <c r="C33" s="50"/>
    </row>
    <row r="34" spans="1:3" ht="22.5" customHeight="1">
      <c r="A34" s="9" t="s">
        <v>22</v>
      </c>
      <c r="B34" s="10" t="s">
        <v>23</v>
      </c>
      <c r="C34" s="51">
        <f>C35</f>
        <v>7986000000</v>
      </c>
    </row>
    <row r="35" spans="1:3" ht="22.5" customHeight="1">
      <c r="A35" s="9" t="s">
        <v>4</v>
      </c>
      <c r="B35" s="10" t="s">
        <v>24</v>
      </c>
      <c r="C35" s="50">
        <f>C46</f>
        <v>7986000000</v>
      </c>
    </row>
    <row r="36" spans="1:3" ht="22.5" customHeight="1">
      <c r="A36" s="9">
        <v>1</v>
      </c>
      <c r="B36" s="10" t="s">
        <v>17</v>
      </c>
      <c r="C36" s="50">
        <f>0</f>
        <v>0</v>
      </c>
    </row>
    <row r="37" spans="1:3" ht="22.5" customHeight="1">
      <c r="A37" s="15" t="s">
        <v>25</v>
      </c>
      <c r="B37" s="16" t="s">
        <v>18</v>
      </c>
      <c r="C37" s="34"/>
    </row>
    <row r="38" spans="1:4" ht="22.5" customHeight="1">
      <c r="A38" s="15" t="s">
        <v>26</v>
      </c>
      <c r="B38" s="16" t="s">
        <v>19</v>
      </c>
      <c r="C38" s="34"/>
      <c r="D38" s="49"/>
    </row>
    <row r="39" spans="1:3" ht="22.5" customHeight="1">
      <c r="A39" s="9">
        <v>2</v>
      </c>
      <c r="B39" s="10" t="s">
        <v>27</v>
      </c>
      <c r="C39" s="50"/>
    </row>
    <row r="40" spans="1:3" ht="22.5" customHeight="1">
      <c r="A40" s="15" t="s">
        <v>28</v>
      </c>
      <c r="B40" s="16" t="s">
        <v>29</v>
      </c>
      <c r="C40" s="50"/>
    </row>
    <row r="41" spans="1:3" ht="22.5" customHeight="1">
      <c r="A41" s="12"/>
      <c r="B41" s="19" t="s">
        <v>30</v>
      </c>
      <c r="C41" s="50"/>
    </row>
    <row r="42" spans="1:3" ht="22.5" customHeight="1">
      <c r="A42" s="12"/>
      <c r="B42" s="19" t="s">
        <v>31</v>
      </c>
      <c r="C42" s="50"/>
    </row>
    <row r="43" spans="1:3" ht="22.5" customHeight="1">
      <c r="A43" s="12"/>
      <c r="B43" s="19" t="s">
        <v>32</v>
      </c>
      <c r="C43" s="50"/>
    </row>
    <row r="44" spans="1:3" ht="22.5" customHeight="1">
      <c r="A44" s="15" t="s">
        <v>33</v>
      </c>
      <c r="B44" s="16" t="s">
        <v>34</v>
      </c>
      <c r="C44" s="50"/>
    </row>
    <row r="45" spans="1:3" ht="22.5" customHeight="1">
      <c r="A45" s="15" t="s">
        <v>35</v>
      </c>
      <c r="B45" s="16" t="s">
        <v>36</v>
      </c>
      <c r="C45" s="50"/>
    </row>
    <row r="46" spans="1:3" ht="22.5" customHeight="1">
      <c r="A46" s="9">
        <v>3</v>
      </c>
      <c r="B46" s="10" t="s">
        <v>37</v>
      </c>
      <c r="C46" s="51">
        <f>SUM(C47:C48)</f>
        <v>7986000000</v>
      </c>
    </row>
    <row r="47" spans="1:3" ht="22.5" customHeight="1">
      <c r="A47" s="15" t="s">
        <v>38</v>
      </c>
      <c r="B47" s="16" t="s">
        <v>14</v>
      </c>
      <c r="C47" s="50"/>
    </row>
    <row r="48" spans="1:3" ht="22.5" customHeight="1">
      <c r="A48" s="15" t="s">
        <v>39</v>
      </c>
      <c r="B48" s="16" t="s">
        <v>36</v>
      </c>
      <c r="C48" s="48">
        <v>7986000000</v>
      </c>
    </row>
    <row r="49" spans="1:3" ht="22.5" customHeight="1">
      <c r="A49" s="15"/>
      <c r="B49" s="16"/>
      <c r="C49" s="48"/>
    </row>
    <row r="50" spans="1:3" ht="15.75" customHeight="1">
      <c r="A50" s="15"/>
      <c r="B50" s="16"/>
      <c r="C50" s="48"/>
    </row>
    <row r="52" spans="2:3" ht="15">
      <c r="B52" s="110" t="s">
        <v>159</v>
      </c>
      <c r="C52" s="88"/>
    </row>
    <row r="53" spans="2:3" ht="15">
      <c r="B53" s="89" t="s">
        <v>152</v>
      </c>
      <c r="C53" s="89"/>
    </row>
    <row r="54" spans="2:3" ht="15.75">
      <c r="B54" s="86" t="s">
        <v>153</v>
      </c>
      <c r="C54" s="87"/>
    </row>
    <row r="55" spans="2:3" ht="15.75">
      <c r="B55" s="86" t="s">
        <v>154</v>
      </c>
      <c r="C55" s="87"/>
    </row>
    <row r="56" spans="2:3" ht="15.75">
      <c r="B56" s="86" t="s">
        <v>155</v>
      </c>
      <c r="C56" s="87"/>
    </row>
    <row r="57" spans="2:3" ht="15">
      <c r="B57" s="95" t="s">
        <v>156</v>
      </c>
      <c r="C57" s="95"/>
    </row>
    <row r="58" spans="2:3" ht="15">
      <c r="B58" s="90"/>
      <c r="C58" s="90"/>
    </row>
  </sheetData>
  <sheetProtection formatCells="0" formatColumns="0" formatRows="0" insertColumns="0" insertRows="0" insertHyperlinks="0" deleteColumns="0" deleteRows="0" sort="0" autoFilter="0" pivotTables="0"/>
  <mergeCells count="10">
    <mergeCell ref="B52:C52"/>
    <mergeCell ref="B53:C53"/>
    <mergeCell ref="B58:C58"/>
    <mergeCell ref="A5:C5"/>
    <mergeCell ref="A6:C6"/>
    <mergeCell ref="A1:C1"/>
    <mergeCell ref="A2:B2"/>
    <mergeCell ref="A3:B3"/>
    <mergeCell ref="A4:C4"/>
    <mergeCell ref="B57:C57"/>
  </mergeCells>
  <printOptions/>
  <pageMargins left="0.81" right="0.71" top="0.55" bottom="0.16" header="0.31" footer="0.3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1">
      <selection activeCell="A9" sqref="A9:F9"/>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ustomHeight="1">
      <c r="A1" s="109" t="s">
        <v>123</v>
      </c>
      <c r="B1" s="109"/>
      <c r="C1" s="109"/>
      <c r="D1" s="109"/>
      <c r="E1" s="109"/>
      <c r="F1" s="109"/>
      <c r="G1" s="26"/>
      <c r="H1" s="26"/>
    </row>
    <row r="2" spans="1:8" ht="16.5">
      <c r="A2" s="93" t="s">
        <v>85</v>
      </c>
      <c r="B2" s="93"/>
      <c r="C2" s="98" t="s">
        <v>67</v>
      </c>
      <c r="D2" s="98"/>
      <c r="E2" s="98"/>
      <c r="F2" s="98"/>
      <c r="G2" s="4"/>
      <c r="H2" s="4"/>
    </row>
    <row r="3" spans="1:8" ht="18.75">
      <c r="A3" s="93" t="s">
        <v>77</v>
      </c>
      <c r="B3" s="93"/>
      <c r="C3" s="106" t="s">
        <v>68</v>
      </c>
      <c r="D3" s="106"/>
      <c r="E3" s="106"/>
      <c r="F3" s="106"/>
      <c r="G3" s="4"/>
      <c r="H3" s="4"/>
    </row>
    <row r="4" spans="1:8" ht="9.75" customHeight="1">
      <c r="A4" s="3"/>
      <c r="B4" s="3"/>
      <c r="C4" s="104"/>
      <c r="D4" s="104"/>
      <c r="E4" s="104"/>
      <c r="F4" s="104"/>
      <c r="G4" s="4"/>
      <c r="H4" s="4"/>
    </row>
    <row r="5" spans="1:8" ht="18.75">
      <c r="A5" s="3"/>
      <c r="B5" s="3"/>
      <c r="C5" s="105" t="s">
        <v>125</v>
      </c>
      <c r="D5" s="105"/>
      <c r="E5" s="105"/>
      <c r="F5" s="105"/>
      <c r="G5" s="4"/>
      <c r="H5" s="4"/>
    </row>
    <row r="6" spans="1:8" ht="30" customHeight="1">
      <c r="A6" s="94" t="s">
        <v>124</v>
      </c>
      <c r="B6" s="94"/>
      <c r="C6" s="94"/>
      <c r="D6" s="94"/>
      <c r="E6" s="94"/>
      <c r="F6" s="94"/>
      <c r="G6" s="4"/>
      <c r="H6" s="4"/>
    </row>
    <row r="7" spans="1:8" ht="15.75">
      <c r="A7" s="92" t="s">
        <v>110</v>
      </c>
      <c r="B7" s="92"/>
      <c r="C7" s="92"/>
      <c r="D7" s="92"/>
      <c r="E7" s="92"/>
      <c r="F7" s="92"/>
      <c r="G7" s="4"/>
      <c r="H7" s="4"/>
    </row>
    <row r="8" spans="1:8" ht="15.75">
      <c r="A8" s="92"/>
      <c r="B8" s="92"/>
      <c r="C8" s="92"/>
      <c r="D8" s="92"/>
      <c r="E8" s="92"/>
      <c r="F8" s="92"/>
      <c r="G8" s="4"/>
      <c r="H8" s="4"/>
    </row>
    <row r="9" spans="1:8" ht="37.5" customHeight="1">
      <c r="A9" s="102" t="s">
        <v>149</v>
      </c>
      <c r="B9" s="103"/>
      <c r="C9" s="103"/>
      <c r="D9" s="103"/>
      <c r="E9" s="103"/>
      <c r="F9" s="103"/>
      <c r="G9" s="4"/>
      <c r="H9" s="4"/>
    </row>
    <row r="10" spans="1:8" ht="52.5" customHeight="1">
      <c r="A10" s="102" t="s">
        <v>86</v>
      </c>
      <c r="B10" s="103"/>
      <c r="C10" s="103"/>
      <c r="D10" s="103"/>
      <c r="E10" s="103"/>
      <c r="F10" s="103"/>
      <c r="G10" s="4"/>
      <c r="H10" s="4"/>
    </row>
    <row r="11" spans="1:8" ht="38.25" customHeight="1">
      <c r="A11" s="102" t="s">
        <v>146</v>
      </c>
      <c r="B11" s="102"/>
      <c r="C11" s="102"/>
      <c r="D11" s="102"/>
      <c r="E11" s="102"/>
      <c r="F11" s="102"/>
      <c r="G11" s="4"/>
      <c r="H11" s="4"/>
    </row>
    <row r="12" spans="1:8" ht="15.75">
      <c r="A12" s="4"/>
      <c r="B12" s="26"/>
      <c r="C12" s="4"/>
      <c r="D12" s="4"/>
      <c r="E12" s="108" t="s">
        <v>75</v>
      </c>
      <c r="F12" s="108"/>
      <c r="G12" s="4"/>
      <c r="H12" s="4"/>
    </row>
    <row r="13" spans="1:8" ht="75" customHeight="1">
      <c r="A13" s="6" t="s">
        <v>0</v>
      </c>
      <c r="B13" s="7" t="s">
        <v>1</v>
      </c>
      <c r="C13" s="6" t="s">
        <v>70</v>
      </c>
      <c r="D13" s="6" t="s">
        <v>147</v>
      </c>
      <c r="E13" s="6" t="s">
        <v>72</v>
      </c>
      <c r="F13" s="6" t="s">
        <v>148</v>
      </c>
      <c r="G13" s="4"/>
      <c r="H13" s="4"/>
    </row>
    <row r="14" spans="1:8" ht="15.75">
      <c r="A14" s="28">
        <v>1</v>
      </c>
      <c r="B14" s="8">
        <v>2</v>
      </c>
      <c r="C14" s="28">
        <v>3</v>
      </c>
      <c r="D14" s="8">
        <v>4</v>
      </c>
      <c r="E14" s="28">
        <v>5</v>
      </c>
      <c r="F14" s="8">
        <v>6</v>
      </c>
      <c r="G14" s="4"/>
      <c r="H14" s="4"/>
    </row>
    <row r="15" spans="1:8" ht="15.75">
      <c r="A15" s="9" t="s">
        <v>4</v>
      </c>
      <c r="B15" s="10" t="s">
        <v>24</v>
      </c>
      <c r="C15" s="44">
        <f>C26</f>
        <v>6956.1</v>
      </c>
      <c r="D15" s="82">
        <f>D26</f>
        <v>6955.599999999999</v>
      </c>
      <c r="E15" s="83">
        <f>E26</f>
        <v>99.99281206423139</v>
      </c>
      <c r="F15" s="12"/>
      <c r="G15" s="4"/>
      <c r="H15" s="4"/>
    </row>
    <row r="16" spans="1:8" ht="15.75">
      <c r="A16" s="9">
        <v>1</v>
      </c>
      <c r="B16" s="10" t="s">
        <v>17</v>
      </c>
      <c r="C16" s="13"/>
      <c r="D16" s="14"/>
      <c r="E16" s="14"/>
      <c r="F16" s="14"/>
      <c r="G16" s="4"/>
      <c r="H16" s="4"/>
    </row>
    <row r="17" spans="1:8" ht="15.75">
      <c r="A17" s="15" t="s">
        <v>25</v>
      </c>
      <c r="B17" s="16" t="s">
        <v>18</v>
      </c>
      <c r="C17" s="13"/>
      <c r="D17" s="14"/>
      <c r="E17" s="14"/>
      <c r="F17" s="14"/>
      <c r="G17" s="4"/>
      <c r="H17" s="4"/>
    </row>
    <row r="18" spans="1:8" ht="15.75">
      <c r="A18" s="15" t="s">
        <v>26</v>
      </c>
      <c r="B18" s="16" t="s">
        <v>19</v>
      </c>
      <c r="C18" s="17"/>
      <c r="D18" s="14"/>
      <c r="E18" s="14"/>
      <c r="F18" s="14"/>
      <c r="G18" s="4"/>
      <c r="H18" s="4"/>
    </row>
    <row r="19" spans="1:8" ht="15.75">
      <c r="A19" s="9">
        <v>2</v>
      </c>
      <c r="B19" s="10" t="s">
        <v>27</v>
      </c>
      <c r="C19" s="11"/>
      <c r="D19" s="14"/>
      <c r="E19" s="14"/>
      <c r="F19" s="14"/>
      <c r="G19" s="4"/>
      <c r="H19" s="4"/>
    </row>
    <row r="20" spans="1:8" ht="15.75">
      <c r="A20" s="15" t="s">
        <v>28</v>
      </c>
      <c r="B20" s="16" t="s">
        <v>29</v>
      </c>
      <c r="C20" s="18"/>
      <c r="D20" s="14"/>
      <c r="E20" s="14"/>
      <c r="F20" s="14"/>
      <c r="G20" s="4"/>
      <c r="H20" s="4"/>
    </row>
    <row r="21" spans="1:8" ht="15.75">
      <c r="A21" s="12"/>
      <c r="B21" s="19" t="s">
        <v>30</v>
      </c>
      <c r="C21" s="13"/>
      <c r="D21" s="14"/>
      <c r="E21" s="14"/>
      <c r="F21" s="14"/>
      <c r="G21" s="4"/>
      <c r="H21" s="4"/>
    </row>
    <row r="22" spans="1:8" ht="15.75">
      <c r="A22" s="12"/>
      <c r="B22" s="19" t="s">
        <v>31</v>
      </c>
      <c r="C22" s="13"/>
      <c r="D22" s="14"/>
      <c r="E22" s="14"/>
      <c r="F22" s="14"/>
      <c r="G22" s="4"/>
      <c r="H22" s="4"/>
    </row>
    <row r="23" spans="1:8" ht="15.75">
      <c r="A23" s="12"/>
      <c r="B23" s="19" t="s">
        <v>32</v>
      </c>
      <c r="C23" s="20"/>
      <c r="D23" s="14"/>
      <c r="E23" s="14"/>
      <c r="F23" s="14"/>
      <c r="G23" s="4"/>
      <c r="H23" s="4"/>
    </row>
    <row r="24" spans="1:8" ht="15.75">
      <c r="A24" s="15" t="s">
        <v>33</v>
      </c>
      <c r="B24" s="16" t="s">
        <v>34</v>
      </c>
      <c r="C24" s="21"/>
      <c r="D24" s="14"/>
      <c r="E24" s="14"/>
      <c r="F24" s="14"/>
      <c r="G24" s="4"/>
      <c r="H24" s="4"/>
    </row>
    <row r="25" spans="1:8" ht="15.75">
      <c r="A25" s="15" t="s">
        <v>35</v>
      </c>
      <c r="B25" s="16" t="s">
        <v>36</v>
      </c>
      <c r="C25" s="21"/>
      <c r="D25" s="14"/>
      <c r="E25" s="14"/>
      <c r="F25" s="14"/>
      <c r="G25" s="4"/>
      <c r="H25" s="4"/>
    </row>
    <row r="26" spans="1:8" ht="15.75">
      <c r="A26" s="9">
        <v>3</v>
      </c>
      <c r="B26" s="10" t="s">
        <v>37</v>
      </c>
      <c r="C26" s="43">
        <f>SUM(C27:C28)</f>
        <v>6956.1</v>
      </c>
      <c r="D26" s="50">
        <f>SUM(D27:D28)</f>
        <v>6955.599999999999</v>
      </c>
      <c r="E26" s="59">
        <f>D26/C26*100</f>
        <v>99.99281206423139</v>
      </c>
      <c r="F26" s="14"/>
      <c r="G26" s="4"/>
      <c r="H26" s="4"/>
    </row>
    <row r="27" spans="1:8" ht="15.75">
      <c r="A27" s="15" t="s">
        <v>38</v>
      </c>
      <c r="B27" s="16" t="s">
        <v>14</v>
      </c>
      <c r="C27" s="50">
        <f>6069+97-26.9</f>
        <v>6139.1</v>
      </c>
      <c r="D27" s="50">
        <f>'Bieu 7 .6 TH. CN '!D28+'Bieu 7 .6 TH. DN'!D28</f>
        <v>6138.7</v>
      </c>
      <c r="E27" s="59">
        <f>D27/C27*100</f>
        <v>99.99348438696225</v>
      </c>
      <c r="F27" s="14"/>
      <c r="G27" s="4"/>
      <c r="H27" s="40">
        <f>C27-D27</f>
        <v>0.4000000000005457</v>
      </c>
    </row>
    <row r="28" spans="1:6" ht="18.75">
      <c r="A28" s="15" t="s">
        <v>39</v>
      </c>
      <c r="B28" s="16" t="s">
        <v>36</v>
      </c>
      <c r="C28" s="50">
        <f>646+171</f>
        <v>817</v>
      </c>
      <c r="D28" s="48">
        <f>'Bieu 7 .6 TH. CN '!D29+'Bieu 7 .6 TH. DN'!D29</f>
        <v>816.9</v>
      </c>
      <c r="E28" s="59">
        <f>D28/C28*100</f>
        <v>99.9877600979192</v>
      </c>
      <c r="F28" s="23"/>
    </row>
    <row r="29" spans="1:8" ht="15.75">
      <c r="A29" s="9">
        <v>4</v>
      </c>
      <c r="B29" s="10" t="s">
        <v>40</v>
      </c>
      <c r="C29" s="21"/>
      <c r="D29" s="14"/>
      <c r="E29" s="14"/>
      <c r="F29" s="14"/>
      <c r="G29" s="4"/>
      <c r="H29" s="4"/>
    </row>
    <row r="30" spans="1:8" ht="15.75">
      <c r="A30" s="15" t="s">
        <v>41</v>
      </c>
      <c r="B30" s="16" t="s">
        <v>14</v>
      </c>
      <c r="C30" s="14"/>
      <c r="D30" s="14"/>
      <c r="E30" s="14"/>
      <c r="F30" s="14"/>
      <c r="G30" s="4"/>
      <c r="H30" s="4"/>
    </row>
    <row r="31" spans="1:8" ht="15.75">
      <c r="A31" s="15" t="s">
        <v>42</v>
      </c>
      <c r="B31" s="16" t="s">
        <v>36</v>
      </c>
      <c r="C31" s="14"/>
      <c r="D31" s="24"/>
      <c r="E31" s="24"/>
      <c r="F31" s="24"/>
      <c r="G31" s="29"/>
      <c r="H31" s="30"/>
    </row>
    <row r="32" spans="1:8" ht="15.75">
      <c r="A32" s="9">
        <v>5</v>
      </c>
      <c r="B32" s="10" t="s">
        <v>43</v>
      </c>
      <c r="C32" s="22"/>
      <c r="D32" s="23"/>
      <c r="E32" s="23"/>
      <c r="F32" s="23"/>
      <c r="G32" s="31"/>
      <c r="H32" s="4"/>
    </row>
    <row r="33" spans="1:8" ht="18.75" customHeight="1">
      <c r="A33" s="15" t="s">
        <v>44</v>
      </c>
      <c r="B33" s="16" t="s">
        <v>14</v>
      </c>
      <c r="C33" s="23"/>
      <c r="D33" s="14"/>
      <c r="E33" s="14"/>
      <c r="F33" s="12"/>
      <c r="G33" s="4"/>
      <c r="H33" s="4"/>
    </row>
    <row r="34" spans="1:8" ht="15.75">
      <c r="A34" s="15" t="s">
        <v>45</v>
      </c>
      <c r="B34" s="16" t="s">
        <v>36</v>
      </c>
      <c r="C34" s="23"/>
      <c r="D34" s="14"/>
      <c r="E34" s="14"/>
      <c r="F34" s="23"/>
      <c r="G34" s="4"/>
      <c r="H34" s="4"/>
    </row>
    <row r="35" spans="1:6" ht="18.75">
      <c r="A35" s="9">
        <v>6</v>
      </c>
      <c r="B35" s="10" t="s">
        <v>46</v>
      </c>
      <c r="C35" s="25"/>
      <c r="D35" s="25"/>
      <c r="E35" s="25"/>
      <c r="F35" s="25"/>
    </row>
    <row r="36" spans="1:6" ht="18.75">
      <c r="A36" s="15" t="s">
        <v>47</v>
      </c>
      <c r="B36" s="16" t="s">
        <v>14</v>
      </c>
      <c r="C36" s="25"/>
      <c r="D36" s="25"/>
      <c r="E36" s="25"/>
      <c r="F36" s="25"/>
    </row>
    <row r="37" spans="1:6" ht="18.75">
      <c r="A37" s="15" t="s">
        <v>48</v>
      </c>
      <c r="B37" s="16" t="s">
        <v>36</v>
      </c>
      <c r="C37" s="25"/>
      <c r="D37" s="25"/>
      <c r="E37" s="25"/>
      <c r="F37" s="25"/>
    </row>
    <row r="38" spans="1:6" ht="18.75">
      <c r="A38" s="9">
        <v>7</v>
      </c>
      <c r="B38" s="10" t="s">
        <v>49</v>
      </c>
      <c r="C38" s="25"/>
      <c r="D38" s="25"/>
      <c r="E38" s="25"/>
      <c r="F38" s="25"/>
    </row>
    <row r="39" spans="1:6" ht="18.75">
      <c r="A39" s="15" t="s">
        <v>50</v>
      </c>
      <c r="B39" s="16" t="s">
        <v>14</v>
      </c>
      <c r="C39" s="25"/>
      <c r="D39" s="25"/>
      <c r="E39" s="25"/>
      <c r="F39" s="25"/>
    </row>
    <row r="40" spans="1:6" ht="18.75">
      <c r="A40" s="15" t="s">
        <v>51</v>
      </c>
      <c r="B40" s="16" t="s">
        <v>36</v>
      </c>
      <c r="C40" s="25"/>
      <c r="D40" s="25"/>
      <c r="E40" s="25"/>
      <c r="F40" s="25"/>
    </row>
    <row r="41" spans="1:6" ht="18.75">
      <c r="A41" s="9">
        <v>8</v>
      </c>
      <c r="B41" s="10" t="s">
        <v>52</v>
      </c>
      <c r="C41" s="25"/>
      <c r="D41" s="25"/>
      <c r="E41" s="25"/>
      <c r="F41" s="25"/>
    </row>
    <row r="42" spans="1:6" ht="20.25" customHeight="1">
      <c r="A42" s="15" t="s">
        <v>53</v>
      </c>
      <c r="B42" s="16" t="s">
        <v>14</v>
      </c>
      <c r="C42" s="25"/>
      <c r="D42" s="25"/>
      <c r="E42" s="25"/>
      <c r="F42" s="25"/>
    </row>
    <row r="43" spans="1:6" ht="18.75">
      <c r="A43" s="15" t="s">
        <v>54</v>
      </c>
      <c r="B43" s="16" t="s">
        <v>36</v>
      </c>
      <c r="C43" s="25"/>
      <c r="D43" s="25"/>
      <c r="E43" s="25"/>
      <c r="F43" s="25"/>
    </row>
    <row r="44" spans="1:6" ht="18.75">
      <c r="A44" s="9">
        <v>9</v>
      </c>
      <c r="B44" s="10" t="s">
        <v>55</v>
      </c>
      <c r="C44" s="25"/>
      <c r="D44" s="25"/>
      <c r="E44" s="25"/>
      <c r="F44" s="25"/>
    </row>
    <row r="45" spans="1:6" ht="18.75">
      <c r="A45" s="15" t="s">
        <v>56</v>
      </c>
      <c r="B45" s="16" t="s">
        <v>14</v>
      </c>
      <c r="C45" s="25"/>
      <c r="D45" s="25"/>
      <c r="E45" s="25"/>
      <c r="F45" s="25"/>
    </row>
    <row r="46" spans="1:6" ht="18.75">
      <c r="A46" s="15" t="s">
        <v>57</v>
      </c>
      <c r="B46" s="16" t="s">
        <v>36</v>
      </c>
      <c r="C46" s="25"/>
      <c r="D46" s="25"/>
      <c r="E46" s="25"/>
      <c r="F46" s="25"/>
    </row>
    <row r="47" spans="1:6" ht="18.75">
      <c r="A47" s="9">
        <v>10</v>
      </c>
      <c r="B47" s="10" t="s">
        <v>58</v>
      </c>
      <c r="C47" s="25"/>
      <c r="D47" s="25"/>
      <c r="E47" s="25"/>
      <c r="F47" s="25"/>
    </row>
    <row r="48" spans="1:6" ht="18.75">
      <c r="A48" s="15" t="s">
        <v>59</v>
      </c>
      <c r="B48" s="16" t="s">
        <v>14</v>
      </c>
      <c r="C48" s="25"/>
      <c r="D48" s="25"/>
      <c r="E48" s="25"/>
      <c r="F48" s="25"/>
    </row>
    <row r="49" spans="1:6" ht="18.75">
      <c r="A49" s="15" t="s">
        <v>60</v>
      </c>
      <c r="B49" s="16" t="s">
        <v>36</v>
      </c>
      <c r="C49" s="25"/>
      <c r="D49" s="25"/>
      <c r="E49" s="25"/>
      <c r="F49" s="25"/>
    </row>
    <row r="50" spans="1:6" ht="18.75">
      <c r="A50" s="9" t="s">
        <v>10</v>
      </c>
      <c r="B50" s="10" t="s">
        <v>61</v>
      </c>
      <c r="C50" s="22"/>
      <c r="D50" s="23"/>
      <c r="E50" s="23"/>
      <c r="F50" s="23"/>
    </row>
    <row r="51" spans="1:6" ht="20.25" customHeight="1">
      <c r="A51" s="9">
        <v>1</v>
      </c>
      <c r="B51" s="10" t="s">
        <v>17</v>
      </c>
      <c r="C51" s="22"/>
      <c r="D51" s="23"/>
      <c r="E51" s="23"/>
      <c r="F51" s="23"/>
    </row>
    <row r="52" spans="1:6" ht="18.75">
      <c r="A52" s="15" t="s">
        <v>25</v>
      </c>
      <c r="B52" s="16" t="s">
        <v>62</v>
      </c>
      <c r="C52" s="22"/>
      <c r="D52" s="23"/>
      <c r="E52" s="23"/>
      <c r="F52" s="23"/>
    </row>
    <row r="53" spans="1:6" ht="18.75">
      <c r="A53" s="15" t="s">
        <v>26</v>
      </c>
      <c r="B53" s="16" t="s">
        <v>63</v>
      </c>
      <c r="C53" s="22"/>
      <c r="D53" s="23"/>
      <c r="E53" s="23"/>
      <c r="F53" s="23"/>
    </row>
    <row r="54" spans="1:6" ht="18.75">
      <c r="A54" s="9">
        <v>2</v>
      </c>
      <c r="B54" s="10" t="s">
        <v>27</v>
      </c>
      <c r="C54" s="22"/>
      <c r="D54" s="23"/>
      <c r="E54" s="23"/>
      <c r="F54" s="23"/>
    </row>
    <row r="55" spans="1:6" ht="18.75">
      <c r="A55" s="15" t="s">
        <v>28</v>
      </c>
      <c r="B55" s="16" t="s">
        <v>62</v>
      </c>
      <c r="C55" s="22"/>
      <c r="D55" s="23"/>
      <c r="E55" s="23"/>
      <c r="F55" s="23"/>
    </row>
    <row r="56" spans="1:6" ht="18.75">
      <c r="A56" s="15" t="s">
        <v>33</v>
      </c>
      <c r="B56" s="16" t="s">
        <v>63</v>
      </c>
      <c r="C56" s="22"/>
      <c r="D56" s="23"/>
      <c r="E56" s="23"/>
      <c r="F56" s="23"/>
    </row>
    <row r="57" spans="1:6" ht="18.75">
      <c r="A57" s="9">
        <v>3</v>
      </c>
      <c r="B57" s="10" t="s">
        <v>37</v>
      </c>
      <c r="C57" s="22"/>
      <c r="D57" s="23"/>
      <c r="E57" s="23"/>
      <c r="F57" s="23"/>
    </row>
    <row r="58" spans="1:6" ht="18.75">
      <c r="A58" s="15" t="s">
        <v>38</v>
      </c>
      <c r="B58" s="16" t="s">
        <v>62</v>
      </c>
      <c r="C58" s="22"/>
      <c r="D58" s="23"/>
      <c r="E58" s="23"/>
      <c r="F58" s="23"/>
    </row>
    <row r="59" spans="1:6" ht="18.75">
      <c r="A59" s="15" t="s">
        <v>39</v>
      </c>
      <c r="B59" s="16" t="s">
        <v>63</v>
      </c>
      <c r="C59" s="22"/>
      <c r="D59" s="23"/>
      <c r="E59" s="23"/>
      <c r="F59" s="23"/>
    </row>
    <row r="60" spans="1:6" ht="18.75">
      <c r="A60" s="9">
        <v>4</v>
      </c>
      <c r="B60" s="10" t="s">
        <v>40</v>
      </c>
      <c r="C60" s="22"/>
      <c r="D60" s="23"/>
      <c r="E60" s="23"/>
      <c r="F60" s="23"/>
    </row>
    <row r="61" spans="1:6" ht="18.75">
      <c r="A61" s="15" t="s">
        <v>41</v>
      </c>
      <c r="B61" s="16" t="s">
        <v>62</v>
      </c>
      <c r="C61" s="22"/>
      <c r="D61" s="23"/>
      <c r="E61" s="23"/>
      <c r="F61" s="23"/>
    </row>
    <row r="62" spans="1:6" ht="18.75">
      <c r="A62" s="15" t="s">
        <v>42</v>
      </c>
      <c r="B62" s="16" t="s">
        <v>63</v>
      </c>
      <c r="C62" s="22"/>
      <c r="D62" s="23"/>
      <c r="E62" s="23"/>
      <c r="F62" s="23"/>
    </row>
    <row r="63" spans="1:6" ht="18.75">
      <c r="A63" s="9">
        <v>5</v>
      </c>
      <c r="B63" s="10" t="s">
        <v>43</v>
      </c>
      <c r="C63" s="22"/>
      <c r="D63" s="23"/>
      <c r="E63" s="23"/>
      <c r="F63" s="23"/>
    </row>
    <row r="64" spans="1:6" ht="18.75">
      <c r="A64" s="15" t="s">
        <v>44</v>
      </c>
      <c r="B64" s="16" t="s">
        <v>62</v>
      </c>
      <c r="C64" s="22"/>
      <c r="D64" s="23"/>
      <c r="E64" s="23"/>
      <c r="F64" s="23"/>
    </row>
    <row r="65" spans="1:6" ht="18.75">
      <c r="A65" s="15" t="s">
        <v>33</v>
      </c>
      <c r="B65" s="16" t="s">
        <v>63</v>
      </c>
      <c r="C65" s="22"/>
      <c r="D65" s="23"/>
      <c r="E65" s="23"/>
      <c r="F65" s="23"/>
    </row>
    <row r="66" spans="1:6" ht="18.75">
      <c r="A66" s="9">
        <v>6</v>
      </c>
      <c r="B66" s="10" t="s">
        <v>46</v>
      </c>
      <c r="C66" s="22"/>
      <c r="D66" s="23"/>
      <c r="E66" s="23"/>
      <c r="F66" s="23"/>
    </row>
    <row r="67" spans="1:6" ht="18.75">
      <c r="A67" s="15" t="s">
        <v>47</v>
      </c>
      <c r="B67" s="16" t="s">
        <v>62</v>
      </c>
      <c r="C67" s="22"/>
      <c r="D67" s="23"/>
      <c r="E67" s="23"/>
      <c r="F67" s="23"/>
    </row>
    <row r="68" spans="1:6" ht="18.75">
      <c r="A68" s="15" t="s">
        <v>48</v>
      </c>
      <c r="B68" s="16" t="s">
        <v>63</v>
      </c>
      <c r="C68" s="22"/>
      <c r="D68" s="23"/>
      <c r="E68" s="23"/>
      <c r="F68" s="23"/>
    </row>
    <row r="69" spans="1:6" ht="18.75">
      <c r="A69" s="9">
        <v>7</v>
      </c>
      <c r="B69" s="10" t="s">
        <v>49</v>
      </c>
      <c r="C69" s="22"/>
      <c r="D69" s="23"/>
      <c r="E69" s="23"/>
      <c r="F69" s="23"/>
    </row>
    <row r="70" spans="1:6" ht="18.75">
      <c r="A70" s="15" t="s">
        <v>50</v>
      </c>
      <c r="B70" s="16" t="s">
        <v>62</v>
      </c>
      <c r="C70" s="22"/>
      <c r="D70" s="23"/>
      <c r="E70" s="23"/>
      <c r="F70" s="23"/>
    </row>
    <row r="71" spans="1:6" ht="18.75">
      <c r="A71" s="15" t="s">
        <v>51</v>
      </c>
      <c r="B71" s="16" t="s">
        <v>63</v>
      </c>
      <c r="C71" s="22"/>
      <c r="D71" s="23"/>
      <c r="E71" s="23"/>
      <c r="F71" s="23"/>
    </row>
    <row r="72" spans="1:6" ht="18.75">
      <c r="A72" s="9">
        <v>8</v>
      </c>
      <c r="B72" s="10" t="s">
        <v>52</v>
      </c>
      <c r="C72" s="22"/>
      <c r="D72" s="23"/>
      <c r="E72" s="23"/>
      <c r="F72" s="23"/>
    </row>
    <row r="73" spans="1:6" ht="18.75">
      <c r="A73" s="15" t="s">
        <v>53</v>
      </c>
      <c r="B73" s="16" t="s">
        <v>62</v>
      </c>
      <c r="C73" s="22"/>
      <c r="D73" s="23"/>
      <c r="E73" s="23"/>
      <c r="F73" s="23"/>
    </row>
    <row r="74" spans="1:6" ht="18.75">
      <c r="A74" s="15" t="s">
        <v>54</v>
      </c>
      <c r="B74" s="16" t="s">
        <v>63</v>
      </c>
      <c r="C74" s="22"/>
      <c r="D74" s="23"/>
      <c r="E74" s="23"/>
      <c r="F74" s="23"/>
    </row>
    <row r="75" spans="1:6" ht="18.75">
      <c r="A75" s="9">
        <v>9</v>
      </c>
      <c r="B75" s="10" t="s">
        <v>55</v>
      </c>
      <c r="C75" s="22"/>
      <c r="D75" s="23"/>
      <c r="E75" s="23"/>
      <c r="F75" s="23"/>
    </row>
    <row r="76" spans="1:6" ht="18.75">
      <c r="A76" s="15" t="s">
        <v>56</v>
      </c>
      <c r="B76" s="16" t="s">
        <v>62</v>
      </c>
      <c r="C76" s="22"/>
      <c r="D76" s="23"/>
      <c r="E76" s="23"/>
      <c r="F76" s="23"/>
    </row>
    <row r="77" spans="1:6" ht="18.75">
      <c r="A77" s="15" t="s">
        <v>57</v>
      </c>
      <c r="B77" s="16" t="s">
        <v>63</v>
      </c>
      <c r="C77" s="22"/>
      <c r="D77" s="23"/>
      <c r="E77" s="23"/>
      <c r="F77" s="23"/>
    </row>
    <row r="78" spans="1:6" ht="18.75">
      <c r="A78" s="9">
        <v>10</v>
      </c>
      <c r="B78" s="10" t="s">
        <v>58</v>
      </c>
      <c r="C78" s="22"/>
      <c r="D78" s="23"/>
      <c r="E78" s="23"/>
      <c r="F78" s="23"/>
    </row>
    <row r="79" spans="1:6" ht="18.75">
      <c r="A79" s="15" t="s">
        <v>59</v>
      </c>
      <c r="B79" s="16" t="s">
        <v>62</v>
      </c>
      <c r="C79" s="22"/>
      <c r="D79" s="23"/>
      <c r="E79" s="23"/>
      <c r="F79" s="23"/>
    </row>
    <row r="80" spans="1:6" ht="18.75">
      <c r="A80" s="15" t="s">
        <v>60</v>
      </c>
      <c r="B80" s="16" t="s">
        <v>63</v>
      </c>
      <c r="C80" s="22"/>
      <c r="D80" s="23"/>
      <c r="E80" s="23"/>
      <c r="F80" s="23"/>
    </row>
    <row r="81" spans="1:6" ht="18.75">
      <c r="A81" s="9" t="s">
        <v>20</v>
      </c>
      <c r="B81" s="10" t="s">
        <v>64</v>
      </c>
      <c r="C81" s="22"/>
      <c r="D81" s="23"/>
      <c r="E81" s="23"/>
      <c r="F81" s="23"/>
    </row>
    <row r="82" spans="1:6" ht="18.75">
      <c r="A82" s="9">
        <v>1</v>
      </c>
      <c r="B82" s="10" t="s">
        <v>17</v>
      </c>
      <c r="C82" s="22"/>
      <c r="D82" s="23"/>
      <c r="E82" s="23"/>
      <c r="F82" s="23"/>
    </row>
    <row r="83" spans="1:6" ht="18.75">
      <c r="A83" s="15" t="s">
        <v>25</v>
      </c>
      <c r="B83" s="16" t="s">
        <v>62</v>
      </c>
      <c r="C83" s="22"/>
      <c r="D83" s="23"/>
      <c r="E83" s="23"/>
      <c r="F83" s="23"/>
    </row>
    <row r="84" spans="1:6" ht="18.75">
      <c r="A84" s="15" t="s">
        <v>26</v>
      </c>
      <c r="B84" s="16" t="s">
        <v>63</v>
      </c>
      <c r="C84" s="22"/>
      <c r="D84" s="23"/>
      <c r="E84" s="23"/>
      <c r="F84" s="23"/>
    </row>
    <row r="85" spans="1:6" ht="18.75">
      <c r="A85" s="9">
        <v>2</v>
      </c>
      <c r="B85" s="10" t="s">
        <v>27</v>
      </c>
      <c r="C85" s="22"/>
      <c r="D85" s="23"/>
      <c r="E85" s="23"/>
      <c r="F85" s="23"/>
    </row>
    <row r="86" spans="1:6" ht="18.75">
      <c r="A86" s="15" t="s">
        <v>28</v>
      </c>
      <c r="B86" s="16" t="s">
        <v>62</v>
      </c>
      <c r="C86" s="22"/>
      <c r="D86" s="23"/>
      <c r="E86" s="23"/>
      <c r="F86" s="23"/>
    </row>
    <row r="87" spans="1:6" ht="18.75">
      <c r="A87" s="15" t="s">
        <v>33</v>
      </c>
      <c r="B87" s="16" t="s">
        <v>63</v>
      </c>
      <c r="C87" s="22"/>
      <c r="D87" s="23"/>
      <c r="E87" s="23"/>
      <c r="F87" s="23"/>
    </row>
    <row r="88" spans="1:6" ht="18.75">
      <c r="A88" s="9">
        <v>3</v>
      </c>
      <c r="B88" s="10" t="s">
        <v>37</v>
      </c>
      <c r="C88" s="22"/>
      <c r="D88" s="23"/>
      <c r="E88" s="23"/>
      <c r="F88" s="23"/>
    </row>
    <row r="89" spans="1:6" ht="18.75">
      <c r="A89" s="15" t="s">
        <v>38</v>
      </c>
      <c r="B89" s="16" t="s">
        <v>62</v>
      </c>
      <c r="C89" s="22"/>
      <c r="D89" s="23"/>
      <c r="E89" s="23"/>
      <c r="F89" s="23"/>
    </row>
    <row r="90" spans="1:6" ht="18.75">
      <c r="A90" s="15" t="s">
        <v>39</v>
      </c>
      <c r="B90" s="16" t="s">
        <v>63</v>
      </c>
      <c r="C90" s="22"/>
      <c r="D90" s="23"/>
      <c r="E90" s="23"/>
      <c r="F90" s="23"/>
    </row>
    <row r="91" spans="1:6" ht="18.75">
      <c r="A91" s="9">
        <v>4</v>
      </c>
      <c r="B91" s="10" t="s">
        <v>40</v>
      </c>
      <c r="C91" s="22"/>
      <c r="D91" s="23"/>
      <c r="E91" s="23"/>
      <c r="F91" s="23"/>
    </row>
    <row r="92" spans="1:6" ht="18.75">
      <c r="A92" s="15" t="s">
        <v>41</v>
      </c>
      <c r="B92" s="16" t="s">
        <v>62</v>
      </c>
      <c r="C92" s="22"/>
      <c r="D92" s="23"/>
      <c r="E92" s="23"/>
      <c r="F92" s="23"/>
    </row>
    <row r="93" spans="1:6" ht="18.75">
      <c r="A93" s="15" t="s">
        <v>42</v>
      </c>
      <c r="B93" s="16" t="s">
        <v>63</v>
      </c>
      <c r="C93" s="22"/>
      <c r="D93" s="23"/>
      <c r="E93" s="23"/>
      <c r="F93" s="23"/>
    </row>
    <row r="94" spans="1:6" ht="18.75">
      <c r="A94" s="9">
        <v>5</v>
      </c>
      <c r="B94" s="10" t="s">
        <v>43</v>
      </c>
      <c r="C94" s="22"/>
      <c r="D94" s="23"/>
      <c r="E94" s="23"/>
      <c r="F94" s="23"/>
    </row>
    <row r="95" spans="1:6" ht="18.75">
      <c r="A95" s="15" t="s">
        <v>44</v>
      </c>
      <c r="B95" s="16" t="s">
        <v>62</v>
      </c>
      <c r="C95" s="22"/>
      <c r="D95" s="23"/>
      <c r="E95" s="23"/>
      <c r="F95" s="23"/>
    </row>
    <row r="96" spans="1:6" ht="18.75">
      <c r="A96" s="15" t="s">
        <v>33</v>
      </c>
      <c r="B96" s="16" t="s">
        <v>63</v>
      </c>
      <c r="C96" s="22"/>
      <c r="D96" s="23"/>
      <c r="E96" s="23"/>
      <c r="F96" s="23"/>
    </row>
    <row r="97" spans="1:6" ht="18.75">
      <c r="A97" s="9">
        <v>6</v>
      </c>
      <c r="B97" s="10" t="s">
        <v>46</v>
      </c>
      <c r="C97" s="22"/>
      <c r="D97" s="23"/>
      <c r="E97" s="23"/>
      <c r="F97" s="23"/>
    </row>
    <row r="98" spans="1:6" ht="18.75">
      <c r="A98" s="15" t="s">
        <v>47</v>
      </c>
      <c r="B98" s="16" t="s">
        <v>62</v>
      </c>
      <c r="C98" s="22"/>
      <c r="D98" s="23"/>
      <c r="E98" s="23"/>
      <c r="F98" s="23"/>
    </row>
    <row r="99" spans="1:6" ht="18.75">
      <c r="A99" s="15" t="s">
        <v>48</v>
      </c>
      <c r="B99" s="16" t="s">
        <v>63</v>
      </c>
      <c r="C99" s="22"/>
      <c r="D99" s="23"/>
      <c r="E99" s="23"/>
      <c r="F99" s="23"/>
    </row>
    <row r="100" spans="1:6" ht="18.75">
      <c r="A100" s="9">
        <v>7</v>
      </c>
      <c r="B100" s="10" t="s">
        <v>49</v>
      </c>
      <c r="C100" s="22"/>
      <c r="D100" s="23"/>
      <c r="E100" s="23"/>
      <c r="F100" s="23"/>
    </row>
    <row r="101" spans="1:6" ht="18.75">
      <c r="A101" s="15" t="s">
        <v>50</v>
      </c>
      <c r="B101" s="16" t="s">
        <v>62</v>
      </c>
      <c r="C101" s="22"/>
      <c r="D101" s="23"/>
      <c r="E101" s="23"/>
      <c r="F101" s="23"/>
    </row>
    <row r="102" spans="1:6" ht="18.75">
      <c r="A102" s="15" t="s">
        <v>51</v>
      </c>
      <c r="B102" s="16" t="s">
        <v>63</v>
      </c>
      <c r="C102" s="22"/>
      <c r="D102" s="23"/>
      <c r="E102" s="23"/>
      <c r="F102" s="23"/>
    </row>
    <row r="103" spans="1:6" ht="18.75">
      <c r="A103" s="9">
        <v>8</v>
      </c>
      <c r="B103" s="10" t="s">
        <v>52</v>
      </c>
      <c r="C103" s="22"/>
      <c r="D103" s="23"/>
      <c r="E103" s="23"/>
      <c r="F103" s="23"/>
    </row>
    <row r="104" spans="1:6" ht="18.75">
      <c r="A104" s="15" t="s">
        <v>53</v>
      </c>
      <c r="B104" s="16" t="s">
        <v>62</v>
      </c>
      <c r="C104" s="22"/>
      <c r="D104" s="23"/>
      <c r="E104" s="23"/>
      <c r="F104" s="23"/>
    </row>
    <row r="105" spans="1:6" ht="18.75">
      <c r="A105" s="15" t="s">
        <v>54</v>
      </c>
      <c r="B105" s="16" t="s">
        <v>63</v>
      </c>
      <c r="C105" s="22"/>
      <c r="D105" s="23"/>
      <c r="E105" s="23"/>
      <c r="F105" s="23"/>
    </row>
    <row r="106" spans="1:6" ht="18.75">
      <c r="A106" s="9">
        <v>9</v>
      </c>
      <c r="B106" s="10" t="s">
        <v>55</v>
      </c>
      <c r="C106" s="22"/>
      <c r="D106" s="23"/>
      <c r="E106" s="23"/>
      <c r="F106" s="23"/>
    </row>
    <row r="107" spans="1:6" ht="18.75">
      <c r="A107" s="15" t="s">
        <v>56</v>
      </c>
      <c r="B107" s="16" t="s">
        <v>62</v>
      </c>
      <c r="C107" s="22"/>
      <c r="D107" s="23"/>
      <c r="E107" s="23"/>
      <c r="F107" s="23"/>
    </row>
    <row r="108" spans="1:6" ht="18.75">
      <c r="A108" s="15" t="s">
        <v>57</v>
      </c>
      <c r="B108" s="16" t="s">
        <v>63</v>
      </c>
      <c r="C108" s="22"/>
      <c r="D108" s="23"/>
      <c r="E108" s="23"/>
      <c r="F108" s="23"/>
    </row>
    <row r="109" spans="1:6" ht="18.75">
      <c r="A109" s="9">
        <v>10</v>
      </c>
      <c r="B109" s="10" t="s">
        <v>58</v>
      </c>
      <c r="C109" s="22"/>
      <c r="D109" s="23"/>
      <c r="E109" s="23"/>
      <c r="F109" s="23"/>
    </row>
    <row r="110" spans="1:6" ht="18.75">
      <c r="A110" s="15" t="s">
        <v>59</v>
      </c>
      <c r="B110" s="16" t="s">
        <v>62</v>
      </c>
      <c r="C110" s="22"/>
      <c r="D110" s="23"/>
      <c r="E110" s="23"/>
      <c r="F110" s="23"/>
    </row>
    <row r="111" spans="1:6" ht="18.75">
      <c r="A111" s="15" t="s">
        <v>60</v>
      </c>
      <c r="B111" s="16" t="s">
        <v>63</v>
      </c>
      <c r="C111" s="22"/>
      <c r="D111" s="23"/>
      <c r="E111" s="23"/>
      <c r="F111" s="23"/>
    </row>
    <row r="113" spans="4:6" ht="18.75">
      <c r="D113" s="100" t="s">
        <v>126</v>
      </c>
      <c r="E113" s="100"/>
      <c r="F113" s="100"/>
    </row>
    <row r="114" spans="4:6" ht="18.75">
      <c r="D114" s="98" t="s">
        <v>74</v>
      </c>
      <c r="E114" s="98"/>
      <c r="F114" s="98"/>
    </row>
    <row r="115" spans="4:6" ht="18.75">
      <c r="D115" s="100"/>
      <c r="E115" s="100"/>
      <c r="F115" s="100"/>
    </row>
    <row r="116" spans="4:6" ht="47.25" customHeight="1">
      <c r="D116" s="98" t="s">
        <v>92</v>
      </c>
      <c r="E116" s="98"/>
      <c r="F116" s="98"/>
    </row>
  </sheetData>
  <sheetProtection formatCells="0" formatColumns="0" formatRows="0" insertColumns="0" insertRows="0" insertHyperlinks="0" deleteColumns="0" deleteRows="0" sort="0" autoFilter="0" pivotTables="0"/>
  <mergeCells count="18">
    <mergeCell ref="A1:F1"/>
    <mergeCell ref="A2:B2"/>
    <mergeCell ref="C2:F2"/>
    <mergeCell ref="A3:B3"/>
    <mergeCell ref="C3:F3"/>
    <mergeCell ref="C4:F4"/>
    <mergeCell ref="C5:F5"/>
    <mergeCell ref="A6:F6"/>
    <mergeCell ref="A7:F7"/>
    <mergeCell ref="A8:F8"/>
    <mergeCell ref="A9:F9"/>
    <mergeCell ref="A10:F10"/>
    <mergeCell ref="A11:F11"/>
    <mergeCell ref="E12:F12"/>
    <mergeCell ref="D113:F113"/>
    <mergeCell ref="D114:F114"/>
    <mergeCell ref="D115:F115"/>
    <mergeCell ref="D116:F116"/>
  </mergeCells>
  <printOptions/>
  <pageMargins left="0.51" right="0.12" top="0.59" bottom="0.59" header="0.31" footer="0.3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E140"/>
  <sheetViews>
    <sheetView zoomScalePageLayoutView="0" workbookViewId="0" topLeftCell="A11">
      <selection activeCell="G34" sqref="G34"/>
    </sheetView>
  </sheetViews>
  <sheetFormatPr defaultColWidth="9.00390625" defaultRowHeight="14.25"/>
  <cols>
    <col min="1" max="1" width="6.375" style="39" bestFit="1" customWidth="1"/>
    <col min="2" max="2" width="53.50390625" style="2" customWidth="1"/>
    <col min="3" max="3" width="18.75390625" style="2" customWidth="1"/>
    <col min="4" max="4" width="9.00390625" style="2" customWidth="1"/>
    <col min="5" max="5" width="9.125" style="0" bestFit="1" customWidth="1"/>
  </cols>
  <sheetData>
    <row r="1" spans="1:3" ht="15.75" customHeight="1">
      <c r="A1" s="91"/>
      <c r="B1" s="91"/>
      <c r="C1" s="91"/>
    </row>
    <row r="2" spans="1:3" ht="15.75" customHeight="1">
      <c r="A2" s="93" t="s">
        <v>79</v>
      </c>
      <c r="B2" s="93"/>
      <c r="C2" s="4"/>
    </row>
    <row r="3" spans="1:3" ht="15.75" customHeight="1">
      <c r="A3" s="93" t="s">
        <v>77</v>
      </c>
      <c r="B3" s="93"/>
      <c r="C3" s="4"/>
    </row>
    <row r="4" spans="1:3" ht="15.75" customHeight="1">
      <c r="A4" s="94" t="s">
        <v>100</v>
      </c>
      <c r="B4" s="94"/>
      <c r="C4" s="94"/>
    </row>
    <row r="5" spans="1:3" ht="15.75" customHeight="1">
      <c r="A5" s="94" t="s">
        <v>101</v>
      </c>
      <c r="B5" s="94"/>
      <c r="C5" s="94"/>
    </row>
    <row r="6" spans="1:3" s="1" customFormat="1" ht="18.75" customHeight="1">
      <c r="A6" s="91" t="s">
        <v>141</v>
      </c>
      <c r="B6" s="91"/>
      <c r="C6" s="91"/>
    </row>
    <row r="7" spans="1:3" s="1" customFormat="1" ht="18.75" customHeight="1">
      <c r="A7" s="92" t="s">
        <v>65</v>
      </c>
      <c r="B7" s="92"/>
      <c r="C7" s="92"/>
    </row>
    <row r="8" spans="1:3" ht="15.75" customHeight="1">
      <c r="A8" s="40"/>
      <c r="B8" s="4"/>
      <c r="C8" s="27" t="s">
        <v>78</v>
      </c>
    </row>
    <row r="9" spans="1:3" s="38" customFormat="1" ht="31.5" customHeight="1">
      <c r="A9" s="32" t="s">
        <v>0</v>
      </c>
      <c r="B9" s="33" t="s">
        <v>1</v>
      </c>
      <c r="C9" s="69" t="s">
        <v>102</v>
      </c>
    </row>
    <row r="10" spans="1:3" s="38" customFormat="1" ht="15.75" customHeight="1">
      <c r="A10" s="41">
        <v>1</v>
      </c>
      <c r="B10" s="42">
        <v>2</v>
      </c>
      <c r="C10" s="42">
        <v>3</v>
      </c>
    </row>
    <row r="11" spans="1:5" s="1" customFormat="1" ht="18.75" customHeight="1">
      <c r="A11" s="9" t="s">
        <v>2</v>
      </c>
      <c r="B11" s="10" t="s">
        <v>3</v>
      </c>
      <c r="C11" s="44"/>
      <c r="D11" s="4"/>
      <c r="E11" s="4"/>
    </row>
    <row r="12" spans="1:3" ht="15.75" customHeight="1">
      <c r="A12" s="9" t="s">
        <v>4</v>
      </c>
      <c r="B12" s="10" t="s">
        <v>5</v>
      </c>
      <c r="C12" s="51"/>
    </row>
    <row r="13" spans="1:3" ht="15.75" customHeight="1">
      <c r="A13" s="15">
        <v>1</v>
      </c>
      <c r="B13" s="36" t="s">
        <v>76</v>
      </c>
      <c r="C13" s="51"/>
    </row>
    <row r="14" spans="1:3" ht="15.75" customHeight="1">
      <c r="A14" s="15"/>
      <c r="B14" s="16" t="s">
        <v>76</v>
      </c>
      <c r="C14" s="50"/>
    </row>
    <row r="15" spans="1:3" s="38" customFormat="1" ht="15.75" customHeight="1">
      <c r="A15" s="15"/>
      <c r="B15" s="16"/>
      <c r="C15" s="51"/>
    </row>
    <row r="16" spans="1:3" ht="15.75" customHeight="1">
      <c r="A16" s="15">
        <v>2</v>
      </c>
      <c r="B16" s="36" t="s">
        <v>82</v>
      </c>
      <c r="C16" s="51"/>
    </row>
    <row r="17" spans="1:3" s="38" customFormat="1" ht="15.75" customHeight="1">
      <c r="A17" s="15"/>
      <c r="B17" s="16" t="s">
        <v>80</v>
      </c>
      <c r="C17" s="50"/>
    </row>
    <row r="18" spans="1:5" s="2" customFormat="1" ht="15.75" customHeight="1">
      <c r="A18" s="15"/>
      <c r="B18" s="16" t="s">
        <v>81</v>
      </c>
      <c r="C18" s="50"/>
      <c r="E18"/>
    </row>
    <row r="19" spans="1:5" s="2" customFormat="1" ht="15.75" customHeight="1">
      <c r="A19" s="15"/>
      <c r="B19" s="16" t="s">
        <v>83</v>
      </c>
      <c r="C19" s="50"/>
      <c r="E19"/>
    </row>
    <row r="20" spans="1:5" s="2" customFormat="1" ht="15.75" customHeight="1">
      <c r="A20" s="15"/>
      <c r="B20" s="16" t="s">
        <v>84</v>
      </c>
      <c r="C20" s="50"/>
      <c r="E20"/>
    </row>
    <row r="21" spans="1:5" s="2" customFormat="1" ht="15.75" customHeight="1">
      <c r="A21" s="9" t="s">
        <v>10</v>
      </c>
      <c r="B21" s="10" t="s">
        <v>11</v>
      </c>
      <c r="C21" s="51"/>
      <c r="E21"/>
    </row>
    <row r="22" spans="1:5" s="2" customFormat="1" ht="15.75" customHeight="1">
      <c r="A22" s="11">
        <v>1</v>
      </c>
      <c r="B22" s="36" t="s">
        <v>12</v>
      </c>
      <c r="C22" s="44"/>
      <c r="E22"/>
    </row>
    <row r="23" spans="1:5" s="2" customFormat="1" ht="15.75" customHeight="1">
      <c r="A23" s="15" t="s">
        <v>13</v>
      </c>
      <c r="B23" s="16" t="s">
        <v>14</v>
      </c>
      <c r="C23" s="50"/>
      <c r="E23"/>
    </row>
    <row r="24" spans="1:5" s="2" customFormat="1" ht="15.75" customHeight="1">
      <c r="A24" s="15" t="s">
        <v>15</v>
      </c>
      <c r="B24" s="16" t="s">
        <v>16</v>
      </c>
      <c r="C24" s="50"/>
      <c r="E24"/>
    </row>
    <row r="25" spans="1:5" s="2" customFormat="1" ht="15.75" customHeight="1">
      <c r="A25" s="11">
        <v>2</v>
      </c>
      <c r="B25" s="36" t="s">
        <v>17</v>
      </c>
      <c r="C25" s="50"/>
      <c r="E25"/>
    </row>
    <row r="26" spans="1:5" s="2" customFormat="1" ht="15.75" customHeight="1">
      <c r="A26" s="15" t="s">
        <v>13</v>
      </c>
      <c r="B26" s="16" t="s">
        <v>18</v>
      </c>
      <c r="C26" s="50"/>
      <c r="E26"/>
    </row>
    <row r="27" spans="1:5" s="2" customFormat="1" ht="15.75" customHeight="1">
      <c r="A27" s="15" t="s">
        <v>15</v>
      </c>
      <c r="B27" s="16" t="s">
        <v>19</v>
      </c>
      <c r="C27" s="50"/>
      <c r="E27"/>
    </row>
    <row r="28" spans="1:5" s="2" customFormat="1" ht="15.75" customHeight="1">
      <c r="A28" s="9" t="s">
        <v>20</v>
      </c>
      <c r="B28" s="10" t="s">
        <v>21</v>
      </c>
      <c r="C28" s="50"/>
      <c r="E28"/>
    </row>
    <row r="29" spans="1:5" s="2" customFormat="1" ht="15.75" customHeight="1">
      <c r="A29" s="11">
        <v>1</v>
      </c>
      <c r="B29" s="36" t="s">
        <v>6</v>
      </c>
      <c r="C29" s="50"/>
      <c r="E29"/>
    </row>
    <row r="30" spans="1:5" s="2" customFormat="1" ht="15.75" customHeight="1">
      <c r="A30" s="9"/>
      <c r="B30" s="16" t="s">
        <v>7</v>
      </c>
      <c r="C30" s="50"/>
      <c r="E30"/>
    </row>
    <row r="31" spans="1:5" s="2" customFormat="1" ht="15.75" customHeight="1">
      <c r="A31" s="9"/>
      <c r="B31" s="16" t="s">
        <v>7</v>
      </c>
      <c r="C31" s="50"/>
      <c r="E31"/>
    </row>
    <row r="32" spans="1:5" s="2" customFormat="1" ht="15.75" customHeight="1">
      <c r="A32" s="11">
        <v>2</v>
      </c>
      <c r="B32" s="16" t="s">
        <v>8</v>
      </c>
      <c r="C32" s="50"/>
      <c r="E32"/>
    </row>
    <row r="33" spans="1:5" s="2" customFormat="1" ht="15.75" customHeight="1">
      <c r="A33" s="9"/>
      <c r="B33" s="16" t="s">
        <v>9</v>
      </c>
      <c r="C33" s="48"/>
      <c r="E33"/>
    </row>
    <row r="34" spans="1:3" ht="15.75" customHeight="1">
      <c r="A34" s="15"/>
      <c r="B34" s="16" t="s">
        <v>9</v>
      </c>
      <c r="C34" s="50"/>
    </row>
    <row r="35" spans="1:3" ht="15.75" customHeight="1">
      <c r="A35" s="9" t="s">
        <v>22</v>
      </c>
      <c r="B35" s="10" t="s">
        <v>23</v>
      </c>
      <c r="C35" s="51">
        <f>C36</f>
        <v>26999000</v>
      </c>
    </row>
    <row r="36" spans="1:3" ht="15.75" customHeight="1">
      <c r="A36" s="9" t="s">
        <v>4</v>
      </c>
      <c r="B36" s="10" t="s">
        <v>24</v>
      </c>
      <c r="C36" s="50">
        <f>C37+C40+C47+C50+C53+C56+C59+C62+C65+C68</f>
        <v>26999000</v>
      </c>
    </row>
    <row r="37" spans="1:3" ht="15.75" customHeight="1">
      <c r="A37" s="9">
        <v>1</v>
      </c>
      <c r="B37" s="10" t="s">
        <v>17</v>
      </c>
      <c r="C37" s="50">
        <f>0</f>
        <v>0</v>
      </c>
    </row>
    <row r="38" spans="1:3" ht="15.75" customHeight="1">
      <c r="A38" s="15" t="s">
        <v>25</v>
      </c>
      <c r="B38" s="16" t="s">
        <v>18</v>
      </c>
      <c r="C38" s="34"/>
    </row>
    <row r="39" spans="1:4" ht="15.75" customHeight="1">
      <c r="A39" s="15" t="s">
        <v>26</v>
      </c>
      <c r="B39" s="16" t="s">
        <v>19</v>
      </c>
      <c r="C39" s="84"/>
      <c r="D39" s="49"/>
    </row>
    <row r="40" spans="1:3" ht="15.75" customHeight="1">
      <c r="A40" s="9">
        <v>2</v>
      </c>
      <c r="B40" s="10" t="s">
        <v>27</v>
      </c>
      <c r="C40" s="50"/>
    </row>
    <row r="41" spans="1:3" ht="15.75" customHeight="1">
      <c r="A41" s="15" t="s">
        <v>28</v>
      </c>
      <c r="B41" s="16" t="s">
        <v>29</v>
      </c>
      <c r="C41" s="50"/>
    </row>
    <row r="42" spans="1:3" ht="15.75" customHeight="1">
      <c r="A42" s="12"/>
      <c r="B42" s="19" t="s">
        <v>30</v>
      </c>
      <c r="C42" s="50"/>
    </row>
    <row r="43" spans="1:3" ht="15.75" customHeight="1">
      <c r="A43" s="12"/>
      <c r="B43" s="19" t="s">
        <v>31</v>
      </c>
      <c r="C43" s="50"/>
    </row>
    <row r="44" spans="1:3" ht="15.75" customHeight="1">
      <c r="A44" s="12"/>
      <c r="B44" s="19" t="s">
        <v>32</v>
      </c>
      <c r="C44" s="50"/>
    </row>
    <row r="45" spans="1:3" ht="15.75" customHeight="1">
      <c r="A45" s="15" t="s">
        <v>33</v>
      </c>
      <c r="B45" s="16" t="s">
        <v>34</v>
      </c>
      <c r="C45" s="50"/>
    </row>
    <row r="46" spans="1:3" ht="15.75" customHeight="1">
      <c r="A46" s="15" t="s">
        <v>35</v>
      </c>
      <c r="B46" s="16" t="s">
        <v>36</v>
      </c>
      <c r="C46" s="50"/>
    </row>
    <row r="47" spans="1:3" ht="15.75" customHeight="1">
      <c r="A47" s="9">
        <v>3</v>
      </c>
      <c r="B47" s="10" t="s">
        <v>37</v>
      </c>
      <c r="C47" s="51">
        <f>SUM(C48:C49)</f>
        <v>26999000</v>
      </c>
    </row>
    <row r="48" spans="1:3" ht="15.75" customHeight="1">
      <c r="A48" s="15" t="s">
        <v>38</v>
      </c>
      <c r="B48" s="16" t="s">
        <v>14</v>
      </c>
      <c r="C48" s="50">
        <v>26999000</v>
      </c>
    </row>
    <row r="49" spans="1:3" ht="15.75" customHeight="1">
      <c r="A49" s="15" t="s">
        <v>39</v>
      </c>
      <c r="B49" s="16" t="s">
        <v>36</v>
      </c>
      <c r="C49" s="48"/>
    </row>
    <row r="50" spans="1:5" s="2" customFormat="1" ht="15.75" customHeight="1">
      <c r="A50" s="9">
        <v>4</v>
      </c>
      <c r="B50" s="10" t="s">
        <v>40</v>
      </c>
      <c r="C50" s="50"/>
      <c r="E50"/>
    </row>
    <row r="51" spans="1:5" s="2" customFormat="1" ht="15.75" customHeight="1">
      <c r="A51" s="15" t="s">
        <v>41</v>
      </c>
      <c r="B51" s="16" t="s">
        <v>14</v>
      </c>
      <c r="C51" s="50"/>
      <c r="E51"/>
    </row>
    <row r="52" spans="1:5" s="2" customFormat="1" ht="15.75" customHeight="1">
      <c r="A52" s="15" t="s">
        <v>42</v>
      </c>
      <c r="B52" s="16" t="s">
        <v>36</v>
      </c>
      <c r="C52" s="50"/>
      <c r="E52"/>
    </row>
    <row r="53" spans="1:5" s="2" customFormat="1" ht="15.75" customHeight="1">
      <c r="A53" s="9">
        <v>5</v>
      </c>
      <c r="B53" s="10" t="s">
        <v>43</v>
      </c>
      <c r="C53" s="50"/>
      <c r="E53"/>
    </row>
    <row r="54" spans="1:5" s="2" customFormat="1" ht="15.75" customHeight="1">
      <c r="A54" s="15" t="s">
        <v>44</v>
      </c>
      <c r="B54" s="16" t="s">
        <v>14</v>
      </c>
      <c r="C54" s="50"/>
      <c r="E54"/>
    </row>
    <row r="55" spans="1:5" s="2" customFormat="1" ht="15.75" customHeight="1">
      <c r="A55" s="15" t="s">
        <v>45</v>
      </c>
      <c r="B55" s="16" t="s">
        <v>36</v>
      </c>
      <c r="C55" s="50"/>
      <c r="E55"/>
    </row>
    <row r="56" spans="1:5" s="2" customFormat="1" ht="15.75" customHeight="1">
      <c r="A56" s="9">
        <v>6</v>
      </c>
      <c r="B56" s="10" t="s">
        <v>46</v>
      </c>
      <c r="C56" s="50"/>
      <c r="E56"/>
    </row>
    <row r="57" spans="1:5" s="2" customFormat="1" ht="15.75" customHeight="1">
      <c r="A57" s="15" t="s">
        <v>47</v>
      </c>
      <c r="B57" s="16" t="s">
        <v>14</v>
      </c>
      <c r="C57" s="50"/>
      <c r="E57"/>
    </row>
    <row r="58" spans="1:5" s="2" customFormat="1" ht="15.75" customHeight="1">
      <c r="A58" s="15" t="s">
        <v>48</v>
      </c>
      <c r="B58" s="16" t="s">
        <v>36</v>
      </c>
      <c r="C58" s="50"/>
      <c r="E58"/>
    </row>
    <row r="59" spans="1:5" s="2" customFormat="1" ht="15.75" customHeight="1">
      <c r="A59" s="9">
        <v>7</v>
      </c>
      <c r="B59" s="10" t="s">
        <v>49</v>
      </c>
      <c r="C59" s="50"/>
      <c r="E59"/>
    </row>
    <row r="60" spans="1:5" s="2" customFormat="1" ht="15.75" customHeight="1">
      <c r="A60" s="15" t="s">
        <v>50</v>
      </c>
      <c r="B60" s="16" t="s">
        <v>14</v>
      </c>
      <c r="C60" s="50"/>
      <c r="E60"/>
    </row>
    <row r="61" spans="1:5" s="2" customFormat="1" ht="15.75" customHeight="1">
      <c r="A61" s="15" t="s">
        <v>51</v>
      </c>
      <c r="B61" s="16" t="s">
        <v>36</v>
      </c>
      <c r="C61" s="50"/>
      <c r="E61"/>
    </row>
    <row r="62" spans="1:5" s="2" customFormat="1" ht="15.75" customHeight="1">
      <c r="A62" s="9">
        <v>8</v>
      </c>
      <c r="B62" s="10" t="s">
        <v>52</v>
      </c>
      <c r="C62" s="50"/>
      <c r="E62"/>
    </row>
    <row r="63" spans="1:5" s="2" customFormat="1" ht="15.75" customHeight="1">
      <c r="A63" s="15" t="s">
        <v>53</v>
      </c>
      <c r="B63" s="16" t="s">
        <v>14</v>
      </c>
      <c r="C63" s="50"/>
      <c r="E63"/>
    </row>
    <row r="64" spans="1:5" s="2" customFormat="1" ht="15.75" customHeight="1">
      <c r="A64" s="15" t="s">
        <v>54</v>
      </c>
      <c r="B64" s="16" t="s">
        <v>36</v>
      </c>
      <c r="C64" s="50"/>
      <c r="E64"/>
    </row>
    <row r="65" spans="1:5" s="2" customFormat="1" ht="15.75" customHeight="1">
      <c r="A65" s="9">
        <v>9</v>
      </c>
      <c r="B65" s="10" t="s">
        <v>55</v>
      </c>
      <c r="C65" s="50"/>
      <c r="E65"/>
    </row>
    <row r="66" spans="1:5" s="2" customFormat="1" ht="15.75" customHeight="1">
      <c r="A66" s="15" t="s">
        <v>56</v>
      </c>
      <c r="B66" s="16" t="s">
        <v>14</v>
      </c>
      <c r="C66" s="50"/>
      <c r="E66"/>
    </row>
    <row r="67" spans="1:5" s="2" customFormat="1" ht="15.75" customHeight="1">
      <c r="A67" s="15" t="s">
        <v>57</v>
      </c>
      <c r="B67" s="16" t="s">
        <v>36</v>
      </c>
      <c r="C67" s="50"/>
      <c r="E67"/>
    </row>
    <row r="68" spans="1:5" s="2" customFormat="1" ht="15.75" customHeight="1">
      <c r="A68" s="9">
        <v>10</v>
      </c>
      <c r="B68" s="10" t="s">
        <v>58</v>
      </c>
      <c r="C68" s="50"/>
      <c r="E68"/>
    </row>
    <row r="69" spans="1:5" s="2" customFormat="1" ht="15.75" customHeight="1">
      <c r="A69" s="15" t="s">
        <v>59</v>
      </c>
      <c r="B69" s="16" t="s">
        <v>14</v>
      </c>
      <c r="C69" s="50"/>
      <c r="E69"/>
    </row>
    <row r="70" spans="1:5" s="2" customFormat="1" ht="15.75" customHeight="1">
      <c r="A70" s="15" t="s">
        <v>60</v>
      </c>
      <c r="B70" s="16" t="s">
        <v>36</v>
      </c>
      <c r="C70" s="50"/>
      <c r="E70"/>
    </row>
    <row r="71" spans="1:5" s="2" customFormat="1" ht="15.75" customHeight="1">
      <c r="A71" s="9" t="s">
        <v>10</v>
      </c>
      <c r="B71" s="10" t="s">
        <v>61</v>
      </c>
      <c r="C71" s="50"/>
      <c r="E71"/>
    </row>
    <row r="72" spans="1:5" s="2" customFormat="1" ht="15.75" customHeight="1">
      <c r="A72" s="9">
        <v>1</v>
      </c>
      <c r="B72" s="10" t="s">
        <v>17</v>
      </c>
      <c r="C72" s="50"/>
      <c r="E72"/>
    </row>
    <row r="73" spans="1:5" s="2" customFormat="1" ht="15.75" customHeight="1">
      <c r="A73" s="15" t="s">
        <v>25</v>
      </c>
      <c r="B73" s="16" t="s">
        <v>62</v>
      </c>
      <c r="C73" s="50"/>
      <c r="E73"/>
    </row>
    <row r="74" spans="1:5" s="2" customFormat="1" ht="15.75" customHeight="1">
      <c r="A74" s="15" t="s">
        <v>26</v>
      </c>
      <c r="B74" s="16" t="s">
        <v>63</v>
      </c>
      <c r="C74" s="50"/>
      <c r="E74"/>
    </row>
    <row r="75" spans="1:5" s="2" customFormat="1" ht="15.75" customHeight="1">
      <c r="A75" s="9">
        <v>2</v>
      </c>
      <c r="B75" s="10" t="s">
        <v>27</v>
      </c>
      <c r="C75" s="50"/>
      <c r="E75"/>
    </row>
    <row r="76" spans="1:5" s="2" customFormat="1" ht="15.75" customHeight="1">
      <c r="A76" s="15" t="s">
        <v>28</v>
      </c>
      <c r="B76" s="16" t="s">
        <v>62</v>
      </c>
      <c r="C76" s="50"/>
      <c r="E76"/>
    </row>
    <row r="77" spans="1:5" s="2" customFormat="1" ht="15.75" customHeight="1">
      <c r="A77" s="15" t="s">
        <v>33</v>
      </c>
      <c r="B77" s="16" t="s">
        <v>63</v>
      </c>
      <c r="C77" s="50"/>
      <c r="E77"/>
    </row>
    <row r="78" spans="1:5" s="2" customFormat="1" ht="15.75" customHeight="1">
      <c r="A78" s="9">
        <v>3</v>
      </c>
      <c r="B78" s="10" t="s">
        <v>37</v>
      </c>
      <c r="C78" s="50"/>
      <c r="E78"/>
    </row>
    <row r="79" spans="1:5" s="2" customFormat="1" ht="15.75" customHeight="1">
      <c r="A79" s="15" t="s">
        <v>38</v>
      </c>
      <c r="B79" s="16" t="s">
        <v>62</v>
      </c>
      <c r="C79" s="50"/>
      <c r="E79"/>
    </row>
    <row r="80" spans="1:5" s="2" customFormat="1" ht="15.75" customHeight="1">
      <c r="A80" s="15" t="s">
        <v>39</v>
      </c>
      <c r="B80" s="16" t="s">
        <v>63</v>
      </c>
      <c r="C80" s="50"/>
      <c r="E80"/>
    </row>
    <row r="81" spans="1:5" s="2" customFormat="1" ht="15.75" customHeight="1">
      <c r="A81" s="9">
        <v>4</v>
      </c>
      <c r="B81" s="10" t="s">
        <v>40</v>
      </c>
      <c r="C81" s="50"/>
      <c r="E81"/>
    </row>
    <row r="82" spans="1:5" s="2" customFormat="1" ht="15.75" customHeight="1">
      <c r="A82" s="15" t="s">
        <v>41</v>
      </c>
      <c r="B82" s="16" t="s">
        <v>62</v>
      </c>
      <c r="C82" s="50"/>
      <c r="E82"/>
    </row>
    <row r="83" spans="1:5" s="2" customFormat="1" ht="15.75" customHeight="1">
      <c r="A83" s="15" t="s">
        <v>42</v>
      </c>
      <c r="B83" s="16" t="s">
        <v>63</v>
      </c>
      <c r="C83" s="50"/>
      <c r="E83"/>
    </row>
    <row r="84" spans="1:5" s="2" customFormat="1" ht="15.75" customHeight="1">
      <c r="A84" s="9">
        <v>5</v>
      </c>
      <c r="B84" s="10" t="s">
        <v>43</v>
      </c>
      <c r="C84" s="50"/>
      <c r="E84"/>
    </row>
    <row r="85" spans="1:5" s="2" customFormat="1" ht="15.75" customHeight="1">
      <c r="A85" s="15" t="s">
        <v>44</v>
      </c>
      <c r="B85" s="16" t="s">
        <v>62</v>
      </c>
      <c r="C85" s="50"/>
      <c r="E85"/>
    </row>
    <row r="86" spans="1:5" s="2" customFormat="1" ht="15.75" customHeight="1">
      <c r="A86" s="15" t="s">
        <v>33</v>
      </c>
      <c r="B86" s="16" t="s">
        <v>63</v>
      </c>
      <c r="C86" s="50"/>
      <c r="E86"/>
    </row>
    <row r="87" spans="1:5" s="2" customFormat="1" ht="15.75" customHeight="1">
      <c r="A87" s="9">
        <v>6</v>
      </c>
      <c r="B87" s="10" t="s">
        <v>46</v>
      </c>
      <c r="C87" s="50"/>
      <c r="E87"/>
    </row>
    <row r="88" spans="1:5" s="2" customFormat="1" ht="15.75" customHeight="1">
      <c r="A88" s="15" t="s">
        <v>47</v>
      </c>
      <c r="B88" s="16" t="s">
        <v>62</v>
      </c>
      <c r="C88" s="50"/>
      <c r="E88"/>
    </row>
    <row r="89" spans="1:5" s="2" customFormat="1" ht="15.75" customHeight="1">
      <c r="A89" s="15" t="s">
        <v>48</v>
      </c>
      <c r="B89" s="16" t="s">
        <v>63</v>
      </c>
      <c r="C89" s="50"/>
      <c r="E89"/>
    </row>
    <row r="90" spans="1:5" s="2" customFormat="1" ht="15.75" customHeight="1">
      <c r="A90" s="9">
        <v>7</v>
      </c>
      <c r="B90" s="10" t="s">
        <v>49</v>
      </c>
      <c r="C90" s="50"/>
      <c r="E90"/>
    </row>
    <row r="91" spans="1:5" s="2" customFormat="1" ht="15.75" customHeight="1">
      <c r="A91" s="15" t="s">
        <v>50</v>
      </c>
      <c r="B91" s="16" t="s">
        <v>62</v>
      </c>
      <c r="C91" s="50"/>
      <c r="E91"/>
    </row>
    <row r="92" spans="1:5" s="2" customFormat="1" ht="15.75" customHeight="1">
      <c r="A92" s="15" t="s">
        <v>51</v>
      </c>
      <c r="B92" s="16" t="s">
        <v>63</v>
      </c>
      <c r="C92" s="50"/>
      <c r="E92"/>
    </row>
    <row r="93" spans="1:5" s="2" customFormat="1" ht="15.75" customHeight="1">
      <c r="A93" s="9">
        <v>8</v>
      </c>
      <c r="B93" s="10" t="s">
        <v>52</v>
      </c>
      <c r="C93" s="50"/>
      <c r="E93"/>
    </row>
    <row r="94" spans="1:5" s="2" customFormat="1" ht="15.75" customHeight="1">
      <c r="A94" s="15" t="s">
        <v>53</v>
      </c>
      <c r="B94" s="16" t="s">
        <v>62</v>
      </c>
      <c r="C94" s="50"/>
      <c r="E94"/>
    </row>
    <row r="95" spans="1:5" s="2" customFormat="1" ht="15.75" customHeight="1">
      <c r="A95" s="15" t="s">
        <v>54</v>
      </c>
      <c r="B95" s="16" t="s">
        <v>63</v>
      </c>
      <c r="C95" s="50"/>
      <c r="E95"/>
    </row>
    <row r="96" spans="1:5" s="2" customFormat="1" ht="15.75" customHeight="1">
      <c r="A96" s="9">
        <v>9</v>
      </c>
      <c r="B96" s="10" t="s">
        <v>55</v>
      </c>
      <c r="C96" s="50"/>
      <c r="E96"/>
    </row>
    <row r="97" spans="1:5" s="2" customFormat="1" ht="15.75" customHeight="1">
      <c r="A97" s="15" t="s">
        <v>56</v>
      </c>
      <c r="B97" s="16" t="s">
        <v>62</v>
      </c>
      <c r="C97" s="50"/>
      <c r="E97"/>
    </row>
    <row r="98" spans="1:5" s="2" customFormat="1" ht="15.75" customHeight="1">
      <c r="A98" s="15" t="s">
        <v>57</v>
      </c>
      <c r="B98" s="16" t="s">
        <v>63</v>
      </c>
      <c r="C98" s="50"/>
      <c r="E98"/>
    </row>
    <row r="99" spans="1:5" s="2" customFormat="1" ht="15.75" customHeight="1">
      <c r="A99" s="9">
        <v>10</v>
      </c>
      <c r="B99" s="10" t="s">
        <v>58</v>
      </c>
      <c r="C99" s="50"/>
      <c r="E99"/>
    </row>
    <row r="100" spans="1:5" s="2" customFormat="1" ht="15.75" customHeight="1">
      <c r="A100" s="15" t="s">
        <v>59</v>
      </c>
      <c r="B100" s="16" t="s">
        <v>62</v>
      </c>
      <c r="C100" s="50"/>
      <c r="E100"/>
    </row>
    <row r="101" spans="1:5" s="2" customFormat="1" ht="15.75" customHeight="1">
      <c r="A101" s="15" t="s">
        <v>60</v>
      </c>
      <c r="B101" s="16" t="s">
        <v>63</v>
      </c>
      <c r="C101" s="50"/>
      <c r="E101"/>
    </row>
    <row r="102" spans="1:5" s="2" customFormat="1" ht="15.75" customHeight="1">
      <c r="A102" s="9" t="s">
        <v>20</v>
      </c>
      <c r="B102" s="10" t="s">
        <v>64</v>
      </c>
      <c r="C102" s="50"/>
      <c r="E102"/>
    </row>
    <row r="103" spans="1:5" s="2" customFormat="1" ht="15.75" customHeight="1">
      <c r="A103" s="9">
        <v>1</v>
      </c>
      <c r="B103" s="10" t="s">
        <v>17</v>
      </c>
      <c r="C103" s="50"/>
      <c r="E103"/>
    </row>
    <row r="104" spans="1:5" s="2" customFormat="1" ht="15.75" customHeight="1">
      <c r="A104" s="15" t="s">
        <v>25</v>
      </c>
      <c r="B104" s="16" t="s">
        <v>62</v>
      </c>
      <c r="C104" s="50"/>
      <c r="E104"/>
    </row>
    <row r="105" spans="1:5" s="2" customFormat="1" ht="15.75" customHeight="1">
      <c r="A105" s="15" t="s">
        <v>26</v>
      </c>
      <c r="B105" s="16" t="s">
        <v>63</v>
      </c>
      <c r="C105" s="50"/>
      <c r="E105"/>
    </row>
    <row r="106" spans="1:5" s="2" customFormat="1" ht="15.75" customHeight="1">
      <c r="A106" s="9">
        <v>2</v>
      </c>
      <c r="B106" s="10" t="s">
        <v>27</v>
      </c>
      <c r="C106" s="50"/>
      <c r="E106"/>
    </row>
    <row r="107" spans="1:5" s="2" customFormat="1" ht="15.75" customHeight="1">
      <c r="A107" s="15" t="s">
        <v>28</v>
      </c>
      <c r="B107" s="16" t="s">
        <v>62</v>
      </c>
      <c r="C107" s="50"/>
      <c r="E107"/>
    </row>
    <row r="108" spans="1:5" s="2" customFormat="1" ht="15.75" customHeight="1">
      <c r="A108" s="15" t="s">
        <v>33</v>
      </c>
      <c r="B108" s="16" t="s">
        <v>63</v>
      </c>
      <c r="C108" s="50"/>
      <c r="E108"/>
    </row>
    <row r="109" spans="1:5" s="2" customFormat="1" ht="15.75" customHeight="1">
      <c r="A109" s="9">
        <v>3</v>
      </c>
      <c r="B109" s="10" t="s">
        <v>37</v>
      </c>
      <c r="C109" s="50"/>
      <c r="E109"/>
    </row>
    <row r="110" spans="1:5" s="2" customFormat="1" ht="15.75" customHeight="1">
      <c r="A110" s="15" t="s">
        <v>38</v>
      </c>
      <c r="B110" s="16" t="s">
        <v>62</v>
      </c>
      <c r="C110" s="50"/>
      <c r="E110"/>
    </row>
    <row r="111" spans="1:5" s="2" customFormat="1" ht="15.75" customHeight="1">
      <c r="A111" s="15" t="s">
        <v>39</v>
      </c>
      <c r="B111" s="16" t="s">
        <v>63</v>
      </c>
      <c r="C111" s="50"/>
      <c r="E111"/>
    </row>
    <row r="112" spans="1:5" s="2" customFormat="1" ht="15.75" customHeight="1">
      <c r="A112" s="9">
        <v>4</v>
      </c>
      <c r="B112" s="10" t="s">
        <v>40</v>
      </c>
      <c r="C112" s="50"/>
      <c r="E112"/>
    </row>
    <row r="113" spans="1:5" s="2" customFormat="1" ht="15.75" customHeight="1">
      <c r="A113" s="15" t="s">
        <v>41</v>
      </c>
      <c r="B113" s="16" t="s">
        <v>62</v>
      </c>
      <c r="C113" s="50"/>
      <c r="E113"/>
    </row>
    <row r="114" spans="1:5" s="2" customFormat="1" ht="15.75" customHeight="1">
      <c r="A114" s="15" t="s">
        <v>42</v>
      </c>
      <c r="B114" s="16" t="s">
        <v>63</v>
      </c>
      <c r="C114" s="50"/>
      <c r="E114"/>
    </row>
    <row r="115" spans="1:5" s="2" customFormat="1" ht="15.75" customHeight="1">
      <c r="A115" s="9">
        <v>5</v>
      </c>
      <c r="B115" s="10" t="s">
        <v>43</v>
      </c>
      <c r="C115" s="50"/>
      <c r="E115"/>
    </row>
    <row r="116" spans="1:5" s="2" customFormat="1" ht="15.75" customHeight="1">
      <c r="A116" s="15" t="s">
        <v>44</v>
      </c>
      <c r="B116" s="16" t="s">
        <v>62</v>
      </c>
      <c r="C116" s="50"/>
      <c r="E116"/>
    </row>
    <row r="117" spans="1:5" s="2" customFormat="1" ht="15.75" customHeight="1">
      <c r="A117" s="15" t="s">
        <v>33</v>
      </c>
      <c r="B117" s="16" t="s">
        <v>63</v>
      </c>
      <c r="C117" s="50"/>
      <c r="E117"/>
    </row>
    <row r="118" spans="1:5" s="2" customFormat="1" ht="15.75" customHeight="1">
      <c r="A118" s="9">
        <v>6</v>
      </c>
      <c r="B118" s="10" t="s">
        <v>46</v>
      </c>
      <c r="C118" s="50"/>
      <c r="E118"/>
    </row>
    <row r="119" spans="1:5" s="2" customFormat="1" ht="15.75" customHeight="1">
      <c r="A119" s="15" t="s">
        <v>47</v>
      </c>
      <c r="B119" s="16" t="s">
        <v>62</v>
      </c>
      <c r="C119" s="50"/>
      <c r="E119"/>
    </row>
    <row r="120" spans="1:5" s="2" customFormat="1" ht="15.75" customHeight="1">
      <c r="A120" s="15" t="s">
        <v>48</v>
      </c>
      <c r="B120" s="16" t="s">
        <v>63</v>
      </c>
      <c r="C120" s="50"/>
      <c r="E120"/>
    </row>
    <row r="121" spans="1:5" s="2" customFormat="1" ht="15.75" customHeight="1">
      <c r="A121" s="9">
        <v>7</v>
      </c>
      <c r="B121" s="10" t="s">
        <v>49</v>
      </c>
      <c r="C121" s="50"/>
      <c r="E121"/>
    </row>
    <row r="122" spans="1:5" s="2" customFormat="1" ht="15.75" customHeight="1">
      <c r="A122" s="15" t="s">
        <v>50</v>
      </c>
      <c r="B122" s="16" t="s">
        <v>62</v>
      </c>
      <c r="C122" s="50"/>
      <c r="E122"/>
    </row>
    <row r="123" spans="1:5" s="2" customFormat="1" ht="15.75" customHeight="1">
      <c r="A123" s="15" t="s">
        <v>51</v>
      </c>
      <c r="B123" s="16" t="s">
        <v>63</v>
      </c>
      <c r="C123" s="50"/>
      <c r="E123"/>
    </row>
    <row r="124" spans="1:5" s="2" customFormat="1" ht="15.75" customHeight="1">
      <c r="A124" s="9">
        <v>8</v>
      </c>
      <c r="B124" s="10" t="s">
        <v>52</v>
      </c>
      <c r="C124" s="50"/>
      <c r="E124"/>
    </row>
    <row r="125" spans="1:5" s="2" customFormat="1" ht="15.75" customHeight="1">
      <c r="A125" s="15" t="s">
        <v>53</v>
      </c>
      <c r="B125" s="16" t="s">
        <v>62</v>
      </c>
      <c r="C125" s="50"/>
      <c r="E125"/>
    </row>
    <row r="126" spans="1:5" s="2" customFormat="1" ht="15.75" customHeight="1">
      <c r="A126" s="15" t="s">
        <v>54</v>
      </c>
      <c r="B126" s="16" t="s">
        <v>63</v>
      </c>
      <c r="C126" s="50"/>
      <c r="E126"/>
    </row>
    <row r="127" spans="1:5" s="2" customFormat="1" ht="15.75" customHeight="1">
      <c r="A127" s="9">
        <v>9</v>
      </c>
      <c r="B127" s="10" t="s">
        <v>55</v>
      </c>
      <c r="C127" s="50"/>
      <c r="E127"/>
    </row>
    <row r="128" spans="1:5" s="2" customFormat="1" ht="15.75" customHeight="1">
      <c r="A128" s="15" t="s">
        <v>56</v>
      </c>
      <c r="B128" s="16" t="s">
        <v>62</v>
      </c>
      <c r="C128" s="50"/>
      <c r="E128"/>
    </row>
    <row r="129" spans="1:5" s="2" customFormat="1" ht="15.75" customHeight="1">
      <c r="A129" s="15" t="s">
        <v>57</v>
      </c>
      <c r="B129" s="16" t="s">
        <v>63</v>
      </c>
      <c r="C129" s="50"/>
      <c r="E129"/>
    </row>
    <row r="130" spans="1:5" s="2" customFormat="1" ht="15.75" customHeight="1">
      <c r="A130" s="9">
        <v>10</v>
      </c>
      <c r="B130" s="10" t="s">
        <v>58</v>
      </c>
      <c r="C130" s="50"/>
      <c r="E130"/>
    </row>
    <row r="131" spans="1:5" s="2" customFormat="1" ht="15.75" customHeight="1">
      <c r="A131" s="15" t="s">
        <v>59</v>
      </c>
      <c r="B131" s="16" t="s">
        <v>62</v>
      </c>
      <c r="C131" s="50"/>
      <c r="E131"/>
    </row>
    <row r="132" spans="1:5" s="2" customFormat="1" ht="15.75" customHeight="1">
      <c r="A132" s="15" t="s">
        <v>60</v>
      </c>
      <c r="B132" s="16" t="s">
        <v>63</v>
      </c>
      <c r="C132" s="50"/>
      <c r="E132"/>
    </row>
    <row r="134" spans="1:5" s="2" customFormat="1" ht="15">
      <c r="A134" s="39"/>
      <c r="B134" s="96" t="s">
        <v>103</v>
      </c>
      <c r="C134" s="96"/>
      <c r="E134"/>
    </row>
    <row r="135" spans="1:5" s="2" customFormat="1" ht="15">
      <c r="A135" s="39"/>
      <c r="B135" s="90" t="s">
        <v>96</v>
      </c>
      <c r="C135" s="90"/>
      <c r="E135"/>
    </row>
    <row r="136" spans="1:5" s="2" customFormat="1" ht="15">
      <c r="A136" s="39"/>
      <c r="B136" s="68"/>
      <c r="C136" s="68"/>
      <c r="E136"/>
    </row>
    <row r="137" spans="1:5" s="2" customFormat="1" ht="15">
      <c r="A137" s="39"/>
      <c r="B137" s="68"/>
      <c r="C137" s="68"/>
      <c r="E137"/>
    </row>
    <row r="138" spans="1:5" s="2" customFormat="1" ht="15">
      <c r="A138" s="39"/>
      <c r="B138" s="68"/>
      <c r="C138" s="68"/>
      <c r="E138"/>
    </row>
    <row r="139" spans="1:5" s="2" customFormat="1" ht="15">
      <c r="A139" s="39"/>
      <c r="B139" s="68"/>
      <c r="C139" s="68"/>
      <c r="E139"/>
    </row>
    <row r="140" spans="1:5" s="2" customFormat="1" ht="15">
      <c r="A140" s="39"/>
      <c r="B140" s="90" t="s">
        <v>97</v>
      </c>
      <c r="C140" s="90"/>
      <c r="E140"/>
    </row>
  </sheetData>
  <sheetProtection formatCells="0" formatColumns="0" formatRows="0" insertColumns="0" insertRows="0" insertHyperlinks="0" deleteColumns="0" deleteRows="0" sort="0" autoFilter="0" pivotTables="0"/>
  <mergeCells count="10">
    <mergeCell ref="B134:C134"/>
    <mergeCell ref="B135:C135"/>
    <mergeCell ref="B140:C140"/>
    <mergeCell ref="A4:C4"/>
    <mergeCell ref="A1:C1"/>
    <mergeCell ref="A2:B2"/>
    <mergeCell ref="A3:B3"/>
    <mergeCell ref="A5:C5"/>
    <mergeCell ref="A6:C6"/>
    <mergeCell ref="A7:C7"/>
  </mergeCells>
  <printOptions/>
  <pageMargins left="0.81" right="0.71" top="0.55" bottom="0.16" header="0.31" footer="0.3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39"/>
  <sheetViews>
    <sheetView zoomScalePageLayoutView="0" workbookViewId="0" topLeftCell="A16">
      <selection activeCell="C28" sqref="C28:C58"/>
    </sheetView>
  </sheetViews>
  <sheetFormatPr defaultColWidth="9.00390625" defaultRowHeight="14.25"/>
  <cols>
    <col min="1" max="1" width="6.375" style="39" bestFit="1" customWidth="1"/>
    <col min="2" max="2" width="53.50390625" style="2" customWidth="1"/>
    <col min="3" max="3" width="18.75390625" style="2" customWidth="1"/>
    <col min="4" max="4" width="9.00390625" style="2" customWidth="1"/>
    <col min="5" max="5" width="9.125" style="0" bestFit="1" customWidth="1"/>
  </cols>
  <sheetData>
    <row r="1" spans="1:3" ht="15.75" customHeight="1">
      <c r="A1" s="91"/>
      <c r="B1" s="91"/>
      <c r="C1" s="91"/>
    </row>
    <row r="2" spans="1:3" ht="15.75" customHeight="1">
      <c r="A2" s="93" t="s">
        <v>79</v>
      </c>
      <c r="B2" s="93"/>
      <c r="C2" s="4"/>
    </row>
    <row r="3" spans="1:3" ht="15.75" customHeight="1">
      <c r="A3" s="93" t="s">
        <v>77</v>
      </c>
      <c r="B3" s="93"/>
      <c r="C3" s="4"/>
    </row>
    <row r="4" spans="1:3" ht="15.75" customHeight="1">
      <c r="A4" s="94" t="s">
        <v>98</v>
      </c>
      <c r="B4" s="94"/>
      <c r="C4" s="94"/>
    </row>
    <row r="5" spans="1:3" s="1" customFormat="1" ht="18.75" customHeight="1">
      <c r="A5" s="91" t="s">
        <v>99</v>
      </c>
      <c r="B5" s="91"/>
      <c r="C5" s="91"/>
    </row>
    <row r="6" spans="1:3" s="1" customFormat="1" ht="18.75" customHeight="1">
      <c r="A6" s="92" t="s">
        <v>65</v>
      </c>
      <c r="B6" s="92"/>
      <c r="C6" s="92"/>
    </row>
    <row r="7" spans="1:3" ht="15.75" customHeight="1">
      <c r="A7" s="40"/>
      <c r="B7" s="4"/>
      <c r="C7" s="27" t="s">
        <v>78</v>
      </c>
    </row>
    <row r="8" spans="1:3" s="38" customFormat="1" ht="31.5" customHeight="1">
      <c r="A8" s="32" t="s">
        <v>0</v>
      </c>
      <c r="B8" s="33" t="s">
        <v>1</v>
      </c>
      <c r="C8" s="33" t="s">
        <v>66</v>
      </c>
    </row>
    <row r="9" spans="1:3" s="38" customFormat="1" ht="15.75" customHeight="1">
      <c r="A9" s="41">
        <v>1</v>
      </c>
      <c r="B9" s="42">
        <v>2</v>
      </c>
      <c r="C9" s="42">
        <v>3</v>
      </c>
    </row>
    <row r="10" spans="1:5" s="1" customFormat="1" ht="18.75" customHeight="1">
      <c r="A10" s="9" t="s">
        <v>2</v>
      </c>
      <c r="B10" s="10" t="s">
        <v>3</v>
      </c>
      <c r="C10" s="44"/>
      <c r="D10" s="4"/>
      <c r="E10" s="4"/>
    </row>
    <row r="11" spans="1:3" ht="15.75" customHeight="1">
      <c r="A11" s="9" t="s">
        <v>4</v>
      </c>
      <c r="B11" s="10" t="s">
        <v>5</v>
      </c>
      <c r="C11" s="51"/>
    </row>
    <row r="12" spans="1:3" ht="15.75" customHeight="1">
      <c r="A12" s="15">
        <v>1</v>
      </c>
      <c r="B12" s="36" t="s">
        <v>76</v>
      </c>
      <c r="C12" s="51"/>
    </row>
    <row r="13" spans="1:3" ht="15.75" customHeight="1">
      <c r="A13" s="15"/>
      <c r="B13" s="16" t="s">
        <v>76</v>
      </c>
      <c r="C13" s="50"/>
    </row>
    <row r="14" spans="1:3" s="38" customFormat="1" ht="15.75" customHeight="1">
      <c r="A14" s="15"/>
      <c r="B14" s="16"/>
      <c r="C14" s="51"/>
    </row>
    <row r="15" spans="1:3" ht="15.75" customHeight="1">
      <c r="A15" s="15">
        <v>2</v>
      </c>
      <c r="B15" s="36" t="s">
        <v>82</v>
      </c>
      <c r="C15" s="51"/>
    </row>
    <row r="16" spans="1:3" s="38" customFormat="1" ht="15.75" customHeight="1">
      <c r="A16" s="15"/>
      <c r="B16" s="16" t="s">
        <v>80</v>
      </c>
      <c r="C16" s="50"/>
    </row>
    <row r="17" spans="1:3" ht="15.75" customHeight="1">
      <c r="A17" s="15"/>
      <c r="B17" s="16" t="s">
        <v>81</v>
      </c>
      <c r="C17" s="50"/>
    </row>
    <row r="18" spans="1:3" ht="15.75" customHeight="1">
      <c r="A18" s="15"/>
      <c r="B18" s="16" t="s">
        <v>83</v>
      </c>
      <c r="C18" s="50"/>
    </row>
    <row r="19" spans="1:3" ht="15.75" customHeight="1">
      <c r="A19" s="15"/>
      <c r="B19" s="16" t="s">
        <v>84</v>
      </c>
      <c r="C19" s="50"/>
    </row>
    <row r="20" spans="1:3" ht="15.75" customHeight="1">
      <c r="A20" s="9" t="s">
        <v>10</v>
      </c>
      <c r="B20" s="10" t="s">
        <v>11</v>
      </c>
      <c r="C20" s="51"/>
    </row>
    <row r="21" spans="1:3" ht="15.75" customHeight="1">
      <c r="A21" s="11">
        <v>1</v>
      </c>
      <c r="B21" s="36" t="s">
        <v>12</v>
      </c>
      <c r="C21" s="44"/>
    </row>
    <row r="22" spans="1:3" ht="15.75" customHeight="1">
      <c r="A22" s="15" t="s">
        <v>13</v>
      </c>
      <c r="B22" s="16" t="s">
        <v>14</v>
      </c>
      <c r="C22" s="50"/>
    </row>
    <row r="23" spans="1:3" ht="15.75" customHeight="1">
      <c r="A23" s="15" t="s">
        <v>15</v>
      </c>
      <c r="B23" s="16" t="s">
        <v>16</v>
      </c>
      <c r="C23" s="50"/>
    </row>
    <row r="24" spans="1:3" ht="15.75" customHeight="1">
      <c r="A24" s="11">
        <v>2</v>
      </c>
      <c r="B24" s="36" t="s">
        <v>17</v>
      </c>
      <c r="C24" s="50"/>
    </row>
    <row r="25" spans="1:3" ht="15.75" customHeight="1">
      <c r="A25" s="15" t="s">
        <v>13</v>
      </c>
      <c r="B25" s="16" t="s">
        <v>18</v>
      </c>
      <c r="C25" s="50"/>
    </row>
    <row r="26" spans="1:3" ht="15.75" customHeight="1">
      <c r="A26" s="15" t="s">
        <v>15</v>
      </c>
      <c r="B26" s="16" t="s">
        <v>19</v>
      </c>
      <c r="C26" s="50"/>
    </row>
    <row r="27" spans="1:3" ht="15.75" customHeight="1">
      <c r="A27" s="9" t="s">
        <v>20</v>
      </c>
      <c r="B27" s="10" t="s">
        <v>21</v>
      </c>
      <c r="C27" s="50"/>
    </row>
    <row r="28" spans="1:3" ht="15.75" customHeight="1">
      <c r="A28" s="11">
        <v>1</v>
      </c>
      <c r="B28" s="36" t="s">
        <v>6</v>
      </c>
      <c r="C28" s="50"/>
    </row>
    <row r="29" spans="1:3" ht="15.75" customHeight="1">
      <c r="A29" s="9"/>
      <c r="B29" s="16" t="s">
        <v>7</v>
      </c>
      <c r="C29" s="50"/>
    </row>
    <row r="30" spans="1:3" ht="15.75" customHeight="1">
      <c r="A30" s="9"/>
      <c r="B30" s="16" t="s">
        <v>7</v>
      </c>
      <c r="C30" s="50"/>
    </row>
    <row r="31" spans="1:3" ht="15.75" customHeight="1">
      <c r="A31" s="11">
        <v>2</v>
      </c>
      <c r="B31" s="16" t="s">
        <v>8</v>
      </c>
      <c r="C31" s="50"/>
    </row>
    <row r="32" spans="1:3" ht="15.75" customHeight="1">
      <c r="A32" s="9"/>
      <c r="B32" s="16" t="s">
        <v>9</v>
      </c>
      <c r="C32" s="48"/>
    </row>
    <row r="33" spans="1:3" ht="15.75" customHeight="1">
      <c r="A33" s="15"/>
      <c r="B33" s="16" t="s">
        <v>9</v>
      </c>
      <c r="C33" s="50"/>
    </row>
    <row r="34" spans="1:3" ht="15.75" customHeight="1">
      <c r="A34" s="9" t="s">
        <v>22</v>
      </c>
      <c r="B34" s="10" t="s">
        <v>23</v>
      </c>
      <c r="C34" s="51">
        <f>C35</f>
        <v>171202500</v>
      </c>
    </row>
    <row r="35" spans="1:3" ht="15.75" customHeight="1">
      <c r="A35" s="9" t="s">
        <v>4</v>
      </c>
      <c r="B35" s="10" t="s">
        <v>24</v>
      </c>
      <c r="C35" s="50">
        <f>C36+C39+C46+C49+C52+C55+C58+C61+C64+C67</f>
        <v>171202500</v>
      </c>
    </row>
    <row r="36" spans="1:3" ht="15.75" customHeight="1">
      <c r="A36" s="9">
        <v>1</v>
      </c>
      <c r="B36" s="10" t="s">
        <v>17</v>
      </c>
      <c r="C36" s="50">
        <f>0</f>
        <v>0</v>
      </c>
    </row>
    <row r="37" spans="1:3" ht="15.75" customHeight="1">
      <c r="A37" s="15" t="s">
        <v>25</v>
      </c>
      <c r="B37" s="16" t="s">
        <v>18</v>
      </c>
      <c r="C37" s="34"/>
    </row>
    <row r="38" spans="1:4" ht="15.75" customHeight="1">
      <c r="A38" s="15" t="s">
        <v>26</v>
      </c>
      <c r="B38" s="16" t="s">
        <v>19</v>
      </c>
      <c r="C38" s="85"/>
      <c r="D38" s="49"/>
    </row>
    <row r="39" spans="1:3" ht="15.75" customHeight="1">
      <c r="A39" s="9">
        <v>2</v>
      </c>
      <c r="B39" s="10" t="s">
        <v>27</v>
      </c>
      <c r="C39" s="50"/>
    </row>
    <row r="40" spans="1:3" ht="15.75" customHeight="1">
      <c r="A40" s="15" t="s">
        <v>28</v>
      </c>
      <c r="B40" s="16" t="s">
        <v>29</v>
      </c>
      <c r="C40" s="50"/>
    </row>
    <row r="41" spans="1:3" ht="15.75" customHeight="1">
      <c r="A41" s="12"/>
      <c r="B41" s="19" t="s">
        <v>30</v>
      </c>
      <c r="C41" s="50"/>
    </row>
    <row r="42" spans="1:3" ht="15.75" customHeight="1">
      <c r="A42" s="12"/>
      <c r="B42" s="19" t="s">
        <v>31</v>
      </c>
      <c r="C42" s="50"/>
    </row>
    <row r="43" spans="1:3" ht="15.75" customHeight="1">
      <c r="A43" s="12"/>
      <c r="B43" s="19" t="s">
        <v>32</v>
      </c>
      <c r="C43" s="50"/>
    </row>
    <row r="44" spans="1:3" ht="15.75" customHeight="1">
      <c r="A44" s="15" t="s">
        <v>33</v>
      </c>
      <c r="B44" s="16" t="s">
        <v>34</v>
      </c>
      <c r="C44" s="50"/>
    </row>
    <row r="45" spans="1:3" ht="15.75" customHeight="1">
      <c r="A45" s="15" t="s">
        <v>35</v>
      </c>
      <c r="B45" s="16" t="s">
        <v>36</v>
      </c>
      <c r="C45" s="50"/>
    </row>
    <row r="46" spans="1:3" ht="15.75" customHeight="1">
      <c r="A46" s="9">
        <v>3</v>
      </c>
      <c r="B46" s="10" t="s">
        <v>37</v>
      </c>
      <c r="C46" s="51">
        <f>SUM(C47:C48)</f>
        <v>171202500</v>
      </c>
    </row>
    <row r="47" spans="1:3" ht="15.75" customHeight="1">
      <c r="A47" s="15" t="s">
        <v>38</v>
      </c>
      <c r="B47" s="16" t="s">
        <v>14</v>
      </c>
      <c r="C47" s="50"/>
    </row>
    <row r="48" spans="1:3" ht="15.75" customHeight="1">
      <c r="A48" s="15" t="s">
        <v>39</v>
      </c>
      <c r="B48" s="16" t="s">
        <v>36</v>
      </c>
      <c r="C48" s="48">
        <f>169494000+1708500</f>
        <v>171202500</v>
      </c>
    </row>
    <row r="49" spans="1:3" ht="15.75" customHeight="1">
      <c r="A49" s="9">
        <v>4</v>
      </c>
      <c r="B49" s="10" t="s">
        <v>40</v>
      </c>
      <c r="C49" s="50"/>
    </row>
    <row r="50" spans="1:3" ht="15.75" customHeight="1">
      <c r="A50" s="15" t="s">
        <v>41</v>
      </c>
      <c r="B50" s="16" t="s">
        <v>14</v>
      </c>
      <c r="C50" s="50"/>
    </row>
    <row r="51" spans="1:3" ht="15.75" customHeight="1">
      <c r="A51" s="15" t="s">
        <v>42</v>
      </c>
      <c r="B51" s="16" t="s">
        <v>36</v>
      </c>
      <c r="C51" s="50"/>
    </row>
    <row r="52" spans="1:3" ht="15.75" customHeight="1">
      <c r="A52" s="9">
        <v>5</v>
      </c>
      <c r="B52" s="10" t="s">
        <v>43</v>
      </c>
      <c r="C52" s="50"/>
    </row>
    <row r="53" spans="1:3" ht="15.75" customHeight="1">
      <c r="A53" s="15" t="s">
        <v>44</v>
      </c>
      <c r="B53" s="16" t="s">
        <v>14</v>
      </c>
      <c r="C53" s="50"/>
    </row>
    <row r="54" spans="1:3" ht="15.75" customHeight="1">
      <c r="A54" s="15" t="s">
        <v>45</v>
      </c>
      <c r="B54" s="16" t="s">
        <v>36</v>
      </c>
      <c r="C54" s="50"/>
    </row>
    <row r="55" spans="1:3" ht="15.75" customHeight="1">
      <c r="A55" s="9">
        <v>6</v>
      </c>
      <c r="B55" s="10" t="s">
        <v>46</v>
      </c>
      <c r="C55" s="50"/>
    </row>
    <row r="56" spans="1:3" ht="15.75" customHeight="1">
      <c r="A56" s="15" t="s">
        <v>47</v>
      </c>
      <c r="B56" s="16" t="s">
        <v>14</v>
      </c>
      <c r="C56" s="50"/>
    </row>
    <row r="57" spans="1:3" ht="15.75" customHeight="1">
      <c r="A57" s="15" t="s">
        <v>48</v>
      </c>
      <c r="B57" s="16" t="s">
        <v>36</v>
      </c>
      <c r="C57" s="50"/>
    </row>
    <row r="58" spans="1:3" ht="15.75" customHeight="1">
      <c r="A58" s="9">
        <v>7</v>
      </c>
      <c r="B58" s="10" t="s">
        <v>49</v>
      </c>
      <c r="C58" s="50"/>
    </row>
    <row r="59" spans="1:3" ht="15.75" customHeight="1">
      <c r="A59" s="15" t="s">
        <v>50</v>
      </c>
      <c r="B59" s="16" t="s">
        <v>14</v>
      </c>
      <c r="C59" s="50"/>
    </row>
    <row r="60" spans="1:3" ht="15.75" customHeight="1">
      <c r="A60" s="15" t="s">
        <v>51</v>
      </c>
      <c r="B60" s="16" t="s">
        <v>36</v>
      </c>
      <c r="C60" s="50"/>
    </row>
    <row r="61" spans="1:3" ht="15.75" customHeight="1">
      <c r="A61" s="9">
        <v>8</v>
      </c>
      <c r="B61" s="10" t="s">
        <v>52</v>
      </c>
      <c r="C61" s="50"/>
    </row>
    <row r="62" spans="1:3" ht="15.75" customHeight="1">
      <c r="A62" s="15" t="s">
        <v>53</v>
      </c>
      <c r="B62" s="16" t="s">
        <v>14</v>
      </c>
      <c r="C62" s="50"/>
    </row>
    <row r="63" spans="1:3" ht="15.75" customHeight="1">
      <c r="A63" s="15" t="s">
        <v>54</v>
      </c>
      <c r="B63" s="16" t="s">
        <v>36</v>
      </c>
      <c r="C63" s="50"/>
    </row>
    <row r="64" spans="1:3" ht="15.75" customHeight="1">
      <c r="A64" s="9">
        <v>9</v>
      </c>
      <c r="B64" s="10" t="s">
        <v>55</v>
      </c>
      <c r="C64" s="50"/>
    </row>
    <row r="65" spans="1:3" ht="15.75" customHeight="1">
      <c r="A65" s="15" t="s">
        <v>56</v>
      </c>
      <c r="B65" s="16" t="s">
        <v>14</v>
      </c>
      <c r="C65" s="50"/>
    </row>
    <row r="66" spans="1:3" ht="15.75" customHeight="1">
      <c r="A66" s="15" t="s">
        <v>57</v>
      </c>
      <c r="B66" s="16" t="s">
        <v>36</v>
      </c>
      <c r="C66" s="50"/>
    </row>
    <row r="67" spans="1:3" ht="15.75" customHeight="1">
      <c r="A67" s="9">
        <v>10</v>
      </c>
      <c r="B67" s="10" t="s">
        <v>58</v>
      </c>
      <c r="C67" s="50"/>
    </row>
    <row r="68" spans="1:3" ht="15.75" customHeight="1">
      <c r="A68" s="15" t="s">
        <v>59</v>
      </c>
      <c r="B68" s="16" t="s">
        <v>14</v>
      </c>
      <c r="C68" s="50"/>
    </row>
    <row r="69" spans="1:3" ht="15.75" customHeight="1">
      <c r="A69" s="15" t="s">
        <v>60</v>
      </c>
      <c r="B69" s="16" t="s">
        <v>36</v>
      </c>
      <c r="C69" s="50"/>
    </row>
    <row r="70" spans="1:3" ht="15.75" customHeight="1">
      <c r="A70" s="9" t="s">
        <v>10</v>
      </c>
      <c r="B70" s="10" t="s">
        <v>61</v>
      </c>
      <c r="C70" s="50"/>
    </row>
    <row r="71" spans="1:3" ht="15.75" customHeight="1">
      <c r="A71" s="9">
        <v>1</v>
      </c>
      <c r="B71" s="10" t="s">
        <v>17</v>
      </c>
      <c r="C71" s="50"/>
    </row>
    <row r="72" spans="1:3" ht="15.75" customHeight="1">
      <c r="A72" s="15" t="s">
        <v>25</v>
      </c>
      <c r="B72" s="16" t="s">
        <v>62</v>
      </c>
      <c r="C72" s="50"/>
    </row>
    <row r="73" spans="1:3" ht="15.75" customHeight="1">
      <c r="A73" s="15" t="s">
        <v>26</v>
      </c>
      <c r="B73" s="16" t="s">
        <v>63</v>
      </c>
      <c r="C73" s="50"/>
    </row>
    <row r="74" spans="1:3" ht="15.75" customHeight="1">
      <c r="A74" s="9">
        <v>2</v>
      </c>
      <c r="B74" s="10" t="s">
        <v>27</v>
      </c>
      <c r="C74" s="50"/>
    </row>
    <row r="75" spans="1:3" ht="15.75" customHeight="1">
      <c r="A75" s="15" t="s">
        <v>28</v>
      </c>
      <c r="B75" s="16" t="s">
        <v>62</v>
      </c>
      <c r="C75" s="50"/>
    </row>
    <row r="76" spans="1:3" ht="15.75" customHeight="1">
      <c r="A76" s="15" t="s">
        <v>33</v>
      </c>
      <c r="B76" s="16" t="s">
        <v>63</v>
      </c>
      <c r="C76" s="50"/>
    </row>
    <row r="77" spans="1:3" ht="15.75" customHeight="1">
      <c r="A77" s="9">
        <v>3</v>
      </c>
      <c r="B77" s="10" t="s">
        <v>37</v>
      </c>
      <c r="C77" s="50"/>
    </row>
    <row r="78" spans="1:3" ht="15.75" customHeight="1">
      <c r="A78" s="15" t="s">
        <v>38</v>
      </c>
      <c r="B78" s="16" t="s">
        <v>62</v>
      </c>
      <c r="C78" s="50"/>
    </row>
    <row r="79" spans="1:3" ht="15.75" customHeight="1">
      <c r="A79" s="15" t="s">
        <v>39</v>
      </c>
      <c r="B79" s="16" t="s">
        <v>63</v>
      </c>
      <c r="C79" s="50"/>
    </row>
    <row r="80" spans="1:3" ht="15.75" customHeight="1">
      <c r="A80" s="9">
        <v>4</v>
      </c>
      <c r="B80" s="10" t="s">
        <v>40</v>
      </c>
      <c r="C80" s="50"/>
    </row>
    <row r="81" spans="1:3" ht="15.75" customHeight="1">
      <c r="A81" s="15" t="s">
        <v>41</v>
      </c>
      <c r="B81" s="16" t="s">
        <v>62</v>
      </c>
      <c r="C81" s="50"/>
    </row>
    <row r="82" spans="1:3" ht="15.75" customHeight="1">
      <c r="A82" s="15" t="s">
        <v>42</v>
      </c>
      <c r="B82" s="16" t="s">
        <v>63</v>
      </c>
      <c r="C82" s="50"/>
    </row>
    <row r="83" spans="1:3" ht="15.75" customHeight="1">
      <c r="A83" s="9">
        <v>5</v>
      </c>
      <c r="B83" s="10" t="s">
        <v>43</v>
      </c>
      <c r="C83" s="50"/>
    </row>
    <row r="84" spans="1:3" ht="15.75" customHeight="1">
      <c r="A84" s="15" t="s">
        <v>44</v>
      </c>
      <c r="B84" s="16" t="s">
        <v>62</v>
      </c>
      <c r="C84" s="50"/>
    </row>
    <row r="85" spans="1:3" ht="15.75" customHeight="1">
      <c r="A85" s="15" t="s">
        <v>33</v>
      </c>
      <c r="B85" s="16" t="s">
        <v>63</v>
      </c>
      <c r="C85" s="50"/>
    </row>
    <row r="86" spans="1:3" ht="15.75" customHeight="1">
      <c r="A86" s="9">
        <v>6</v>
      </c>
      <c r="B86" s="10" t="s">
        <v>46</v>
      </c>
      <c r="C86" s="50"/>
    </row>
    <row r="87" spans="1:3" ht="15.75" customHeight="1">
      <c r="A87" s="15" t="s">
        <v>47</v>
      </c>
      <c r="B87" s="16" t="s">
        <v>62</v>
      </c>
      <c r="C87" s="50"/>
    </row>
    <row r="88" spans="1:3" ht="15.75" customHeight="1">
      <c r="A88" s="15" t="s">
        <v>48</v>
      </c>
      <c r="B88" s="16" t="s">
        <v>63</v>
      </c>
      <c r="C88" s="50"/>
    </row>
    <row r="89" spans="1:3" ht="15.75" customHeight="1">
      <c r="A89" s="9">
        <v>7</v>
      </c>
      <c r="B89" s="10" t="s">
        <v>49</v>
      </c>
      <c r="C89" s="50"/>
    </row>
    <row r="90" spans="1:3" ht="15.75" customHeight="1">
      <c r="A90" s="15" t="s">
        <v>50</v>
      </c>
      <c r="B90" s="16" t="s">
        <v>62</v>
      </c>
      <c r="C90" s="50"/>
    </row>
    <row r="91" spans="1:3" ht="15.75" customHeight="1">
      <c r="A91" s="15" t="s">
        <v>51</v>
      </c>
      <c r="B91" s="16" t="s">
        <v>63</v>
      </c>
      <c r="C91" s="50"/>
    </row>
    <row r="92" spans="1:3" ht="15.75" customHeight="1">
      <c r="A92" s="9">
        <v>8</v>
      </c>
      <c r="B92" s="10" t="s">
        <v>52</v>
      </c>
      <c r="C92" s="50"/>
    </row>
    <row r="93" spans="1:3" ht="15.75" customHeight="1">
      <c r="A93" s="15" t="s">
        <v>53</v>
      </c>
      <c r="B93" s="16" t="s">
        <v>62</v>
      </c>
      <c r="C93" s="50"/>
    </row>
    <row r="94" spans="1:3" ht="15.75" customHeight="1">
      <c r="A94" s="15" t="s">
        <v>54</v>
      </c>
      <c r="B94" s="16" t="s">
        <v>63</v>
      </c>
      <c r="C94" s="50"/>
    </row>
    <row r="95" spans="1:3" ht="15.75" customHeight="1">
      <c r="A95" s="9">
        <v>9</v>
      </c>
      <c r="B95" s="10" t="s">
        <v>55</v>
      </c>
      <c r="C95" s="50"/>
    </row>
    <row r="96" spans="1:3" ht="15.75" customHeight="1">
      <c r="A96" s="15" t="s">
        <v>56</v>
      </c>
      <c r="B96" s="16" t="s">
        <v>62</v>
      </c>
      <c r="C96" s="50"/>
    </row>
    <row r="97" spans="1:3" ht="15.75" customHeight="1">
      <c r="A97" s="15" t="s">
        <v>57</v>
      </c>
      <c r="B97" s="16" t="s">
        <v>63</v>
      </c>
      <c r="C97" s="50"/>
    </row>
    <row r="98" spans="1:3" ht="15.75" customHeight="1">
      <c r="A98" s="9">
        <v>10</v>
      </c>
      <c r="B98" s="10" t="s">
        <v>58</v>
      </c>
      <c r="C98" s="50"/>
    </row>
    <row r="99" spans="1:3" ht="15.75" customHeight="1">
      <c r="A99" s="15" t="s">
        <v>59</v>
      </c>
      <c r="B99" s="16" t="s">
        <v>62</v>
      </c>
      <c r="C99" s="50"/>
    </row>
    <row r="100" spans="1:3" ht="15.75" customHeight="1">
      <c r="A100" s="15" t="s">
        <v>60</v>
      </c>
      <c r="B100" s="16" t="s">
        <v>63</v>
      </c>
      <c r="C100" s="50"/>
    </row>
    <row r="101" spans="1:3" ht="15.75" customHeight="1">
      <c r="A101" s="9" t="s">
        <v>20</v>
      </c>
      <c r="B101" s="10" t="s">
        <v>64</v>
      </c>
      <c r="C101" s="50"/>
    </row>
    <row r="102" spans="1:3" ht="15.75" customHeight="1">
      <c r="A102" s="9">
        <v>1</v>
      </c>
      <c r="B102" s="10" t="s">
        <v>17</v>
      </c>
      <c r="C102" s="50"/>
    </row>
    <row r="103" spans="1:3" ht="15.75" customHeight="1">
      <c r="A103" s="15" t="s">
        <v>25</v>
      </c>
      <c r="B103" s="16" t="s">
        <v>62</v>
      </c>
      <c r="C103" s="50"/>
    </row>
    <row r="104" spans="1:3" ht="15.75" customHeight="1">
      <c r="A104" s="15" t="s">
        <v>26</v>
      </c>
      <c r="B104" s="16" t="s">
        <v>63</v>
      </c>
      <c r="C104" s="50"/>
    </row>
    <row r="105" spans="1:3" ht="15.75" customHeight="1">
      <c r="A105" s="9">
        <v>2</v>
      </c>
      <c r="B105" s="10" t="s">
        <v>27</v>
      </c>
      <c r="C105" s="50"/>
    </row>
    <row r="106" spans="1:3" ht="15.75" customHeight="1">
      <c r="A106" s="15" t="s">
        <v>28</v>
      </c>
      <c r="B106" s="16" t="s">
        <v>62</v>
      </c>
      <c r="C106" s="50"/>
    </row>
    <row r="107" spans="1:3" ht="15.75" customHeight="1">
      <c r="A107" s="15" t="s">
        <v>33</v>
      </c>
      <c r="B107" s="16" t="s">
        <v>63</v>
      </c>
      <c r="C107" s="50"/>
    </row>
    <row r="108" spans="1:3" ht="15.75" customHeight="1">
      <c r="A108" s="9">
        <v>3</v>
      </c>
      <c r="B108" s="10" t="s">
        <v>37</v>
      </c>
      <c r="C108" s="50"/>
    </row>
    <row r="109" spans="1:3" ht="15.75" customHeight="1">
      <c r="A109" s="15" t="s">
        <v>38</v>
      </c>
      <c r="B109" s="16" t="s">
        <v>62</v>
      </c>
      <c r="C109" s="50"/>
    </row>
    <row r="110" spans="1:3" ht="15.75" customHeight="1">
      <c r="A110" s="15" t="s">
        <v>39</v>
      </c>
      <c r="B110" s="16" t="s">
        <v>63</v>
      </c>
      <c r="C110" s="50"/>
    </row>
    <row r="111" spans="1:3" ht="15.75" customHeight="1">
      <c r="A111" s="9">
        <v>4</v>
      </c>
      <c r="B111" s="10" t="s">
        <v>40</v>
      </c>
      <c r="C111" s="50"/>
    </row>
    <row r="112" spans="1:3" ht="15.75" customHeight="1">
      <c r="A112" s="15" t="s">
        <v>41</v>
      </c>
      <c r="B112" s="16" t="s">
        <v>62</v>
      </c>
      <c r="C112" s="50"/>
    </row>
    <row r="113" spans="1:3" ht="15.75" customHeight="1">
      <c r="A113" s="15" t="s">
        <v>42</v>
      </c>
      <c r="B113" s="16" t="s">
        <v>63</v>
      </c>
      <c r="C113" s="50"/>
    </row>
    <row r="114" spans="1:3" ht="15.75" customHeight="1">
      <c r="A114" s="9">
        <v>5</v>
      </c>
      <c r="B114" s="10" t="s">
        <v>43</v>
      </c>
      <c r="C114" s="50"/>
    </row>
    <row r="115" spans="1:3" ht="15.75" customHeight="1">
      <c r="A115" s="15" t="s">
        <v>44</v>
      </c>
      <c r="B115" s="16" t="s">
        <v>62</v>
      </c>
      <c r="C115" s="50"/>
    </row>
    <row r="116" spans="1:3" ht="15.75" customHeight="1">
      <c r="A116" s="15" t="s">
        <v>33</v>
      </c>
      <c r="B116" s="16" t="s">
        <v>63</v>
      </c>
      <c r="C116" s="50"/>
    </row>
    <row r="117" spans="1:3" ht="15.75" customHeight="1">
      <c r="A117" s="9">
        <v>6</v>
      </c>
      <c r="B117" s="10" t="s">
        <v>46</v>
      </c>
      <c r="C117" s="50"/>
    </row>
    <row r="118" spans="1:3" ht="15.75" customHeight="1">
      <c r="A118" s="15" t="s">
        <v>47</v>
      </c>
      <c r="B118" s="16" t="s">
        <v>62</v>
      </c>
      <c r="C118" s="50"/>
    </row>
    <row r="119" spans="1:3" ht="15.75" customHeight="1">
      <c r="A119" s="15" t="s">
        <v>48</v>
      </c>
      <c r="B119" s="16" t="s">
        <v>63</v>
      </c>
      <c r="C119" s="50"/>
    </row>
    <row r="120" spans="1:3" ht="15.75" customHeight="1">
      <c r="A120" s="9">
        <v>7</v>
      </c>
      <c r="B120" s="10" t="s">
        <v>49</v>
      </c>
      <c r="C120" s="50"/>
    </row>
    <row r="121" spans="1:3" ht="15.75" customHeight="1">
      <c r="A121" s="15" t="s">
        <v>50</v>
      </c>
      <c r="B121" s="16" t="s">
        <v>62</v>
      </c>
      <c r="C121" s="50"/>
    </row>
    <row r="122" spans="1:3" ht="15.75" customHeight="1">
      <c r="A122" s="15" t="s">
        <v>51</v>
      </c>
      <c r="B122" s="16" t="s">
        <v>63</v>
      </c>
      <c r="C122" s="50"/>
    </row>
    <row r="123" spans="1:3" ht="15.75" customHeight="1">
      <c r="A123" s="9">
        <v>8</v>
      </c>
      <c r="B123" s="10" t="s">
        <v>52</v>
      </c>
      <c r="C123" s="50"/>
    </row>
    <row r="124" spans="1:3" ht="15.75" customHeight="1">
      <c r="A124" s="15" t="s">
        <v>53</v>
      </c>
      <c r="B124" s="16" t="s">
        <v>62</v>
      </c>
      <c r="C124" s="50"/>
    </row>
    <row r="125" spans="1:3" ht="15.75" customHeight="1">
      <c r="A125" s="15" t="s">
        <v>54</v>
      </c>
      <c r="B125" s="16" t="s">
        <v>63</v>
      </c>
      <c r="C125" s="50"/>
    </row>
    <row r="126" spans="1:3" ht="15.75" customHeight="1">
      <c r="A126" s="9">
        <v>9</v>
      </c>
      <c r="B126" s="10" t="s">
        <v>55</v>
      </c>
      <c r="C126" s="50"/>
    </row>
    <row r="127" spans="1:3" ht="15.75" customHeight="1">
      <c r="A127" s="15" t="s">
        <v>56</v>
      </c>
      <c r="B127" s="16" t="s">
        <v>62</v>
      </c>
      <c r="C127" s="50"/>
    </row>
    <row r="128" spans="1:3" ht="15.75" customHeight="1">
      <c r="A128" s="15" t="s">
        <v>57</v>
      </c>
      <c r="B128" s="16" t="s">
        <v>63</v>
      </c>
      <c r="C128" s="50"/>
    </row>
    <row r="129" spans="1:3" ht="15.75" customHeight="1">
      <c r="A129" s="9">
        <v>10</v>
      </c>
      <c r="B129" s="10" t="s">
        <v>58</v>
      </c>
      <c r="C129" s="50"/>
    </row>
    <row r="130" spans="1:3" ht="15.75" customHeight="1">
      <c r="A130" s="15" t="s">
        <v>59</v>
      </c>
      <c r="B130" s="16" t="s">
        <v>62</v>
      </c>
      <c r="C130" s="50"/>
    </row>
    <row r="131" spans="1:3" ht="15.75" customHeight="1">
      <c r="A131" s="15" t="s">
        <v>60</v>
      </c>
      <c r="B131" s="16" t="s">
        <v>63</v>
      </c>
      <c r="C131" s="50"/>
    </row>
    <row r="133" spans="2:3" ht="15">
      <c r="B133" s="96" t="s">
        <v>104</v>
      </c>
      <c r="C133" s="96"/>
    </row>
    <row r="134" spans="2:3" ht="15">
      <c r="B134" s="90" t="s">
        <v>96</v>
      </c>
      <c r="C134" s="90"/>
    </row>
    <row r="135" spans="2:3" ht="15">
      <c r="B135" s="68"/>
      <c r="C135" s="68"/>
    </row>
    <row r="136" spans="2:3" ht="15">
      <c r="B136" s="68"/>
      <c r="C136" s="68"/>
    </row>
    <row r="137" spans="2:3" ht="15">
      <c r="B137" s="68"/>
      <c r="C137" s="68"/>
    </row>
    <row r="138" spans="2:3" ht="15">
      <c r="B138" s="68"/>
      <c r="C138" s="68"/>
    </row>
    <row r="139" spans="2:3" ht="15">
      <c r="B139" s="90" t="s">
        <v>97</v>
      </c>
      <c r="C139" s="90"/>
    </row>
  </sheetData>
  <sheetProtection formatCells="0" formatColumns="0" formatRows="0" insertColumns="0" insertRows="0" insertHyperlinks="0" deleteColumns="0" deleteRows="0" sort="0" autoFilter="0" pivotTables="0"/>
  <mergeCells count="9">
    <mergeCell ref="B139:C139"/>
    <mergeCell ref="A5:C5"/>
    <mergeCell ref="A6:C6"/>
    <mergeCell ref="A1:C1"/>
    <mergeCell ref="A2:B2"/>
    <mergeCell ref="A3:B3"/>
    <mergeCell ref="A4:C4"/>
    <mergeCell ref="B133:C133"/>
    <mergeCell ref="B134:C134"/>
  </mergeCells>
  <printOptions/>
  <pageMargins left="0.81" right="0.71" top="0.55" bottom="0.16" header="0.31" footer="0.3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8"/>
  </sheetPr>
  <dimension ref="A1:N147"/>
  <sheetViews>
    <sheetView zoomScalePageLayoutView="0" workbookViewId="0" topLeftCell="A1">
      <selection activeCell="A7" sqref="A7:F7"/>
    </sheetView>
  </sheetViews>
  <sheetFormatPr defaultColWidth="9.00390625" defaultRowHeight="14.25"/>
  <cols>
    <col min="1" max="1" width="4.375" style="1" bestFit="1" customWidth="1"/>
    <col min="2" max="2" width="37.00390625" style="1" bestFit="1" customWidth="1"/>
    <col min="3" max="3" width="9.625" style="1" bestFit="1" customWidth="1"/>
    <col min="4" max="4" width="12.375" style="1" bestFit="1" customWidth="1"/>
    <col min="5" max="5" width="12.625" style="1" bestFit="1" customWidth="1"/>
    <col min="6" max="6" width="17.625" style="1" bestFit="1" customWidth="1"/>
    <col min="7" max="7" width="9.00390625" style="1" customWidth="1"/>
    <col min="8" max="8" width="9.125" style="0" bestFit="1" customWidth="1"/>
    <col min="9" max="9" width="13.25390625" style="0" customWidth="1"/>
    <col min="10" max="10" width="10.875" style="0" bestFit="1" customWidth="1"/>
  </cols>
  <sheetData>
    <row r="1" spans="1:8" ht="37.5" customHeight="1">
      <c r="A1" s="92" t="s">
        <v>105</v>
      </c>
      <c r="B1" s="92"/>
      <c r="C1" s="92"/>
      <c r="D1" s="92"/>
      <c r="E1" s="92"/>
      <c r="F1" s="92"/>
      <c r="G1" s="26"/>
      <c r="H1" s="26"/>
    </row>
    <row r="2" spans="1:8" ht="16.5">
      <c r="A2" s="93" t="s">
        <v>89</v>
      </c>
      <c r="B2" s="93"/>
      <c r="C2" s="98" t="s">
        <v>67</v>
      </c>
      <c r="D2" s="98"/>
      <c r="E2" s="98"/>
      <c r="F2" s="98"/>
      <c r="G2" s="4"/>
      <c r="H2" s="4"/>
    </row>
    <row r="3" spans="1:8" ht="18.75">
      <c r="A3" s="93" t="s">
        <v>77</v>
      </c>
      <c r="B3" s="93"/>
      <c r="C3" s="106" t="s">
        <v>68</v>
      </c>
      <c r="D3" s="106"/>
      <c r="E3" s="106"/>
      <c r="F3" s="106"/>
      <c r="G3" s="4"/>
      <c r="H3" s="4"/>
    </row>
    <row r="4" spans="1:8" ht="9.75" customHeight="1">
      <c r="A4" s="3"/>
      <c r="B4" s="3"/>
      <c r="C4" s="104"/>
      <c r="D4" s="104"/>
      <c r="E4" s="104"/>
      <c r="F4" s="104"/>
      <c r="G4" s="4"/>
      <c r="H4" s="4"/>
    </row>
    <row r="5" spans="1:8" ht="18.75">
      <c r="A5" s="3"/>
      <c r="B5" s="3"/>
      <c r="C5" s="105" t="s">
        <v>106</v>
      </c>
      <c r="D5" s="105"/>
      <c r="E5" s="105"/>
      <c r="F5" s="105"/>
      <c r="G5" s="4"/>
      <c r="H5" s="4"/>
    </row>
    <row r="6" spans="1:8" ht="23.25" customHeight="1">
      <c r="A6" s="107" t="s">
        <v>100</v>
      </c>
      <c r="B6" s="107"/>
      <c r="C6" s="107"/>
      <c r="D6" s="107"/>
      <c r="E6" s="107"/>
      <c r="F6" s="107"/>
      <c r="G6" s="4"/>
      <c r="H6" s="4"/>
    </row>
    <row r="7" spans="1:8" ht="21" customHeight="1">
      <c r="A7" s="94" t="s">
        <v>150</v>
      </c>
      <c r="B7" s="94"/>
      <c r="C7" s="94"/>
      <c r="D7" s="94"/>
      <c r="E7" s="94"/>
      <c r="F7" s="94"/>
      <c r="G7" s="4"/>
      <c r="H7" s="4"/>
    </row>
    <row r="8" spans="1:8" ht="15.75">
      <c r="A8" s="91" t="s">
        <v>110</v>
      </c>
      <c r="B8" s="91"/>
      <c r="C8" s="91"/>
      <c r="D8" s="91"/>
      <c r="E8" s="91"/>
      <c r="F8" s="91"/>
      <c r="G8" s="4"/>
      <c r="H8" s="4"/>
    </row>
    <row r="9" spans="1:8" ht="37.5" customHeight="1">
      <c r="A9" s="97" t="s">
        <v>149</v>
      </c>
      <c r="B9" s="101"/>
      <c r="C9" s="101"/>
      <c r="D9" s="101"/>
      <c r="E9" s="101"/>
      <c r="F9" s="101"/>
      <c r="G9" s="4"/>
      <c r="H9" s="4"/>
    </row>
    <row r="10" spans="1:8" ht="52.5" customHeight="1">
      <c r="A10" s="102" t="s">
        <v>88</v>
      </c>
      <c r="B10" s="103"/>
      <c r="C10" s="103"/>
      <c r="D10" s="103"/>
      <c r="E10" s="103"/>
      <c r="F10" s="103"/>
      <c r="G10" s="4"/>
      <c r="H10" s="4"/>
    </row>
    <row r="11" spans="1:8" ht="32.25" customHeight="1">
      <c r="A11" s="97" t="s">
        <v>107</v>
      </c>
      <c r="B11" s="97"/>
      <c r="C11" s="97"/>
      <c r="D11" s="97"/>
      <c r="E11" s="97"/>
      <c r="F11" s="97"/>
      <c r="G11" s="4"/>
      <c r="H11" s="4"/>
    </row>
    <row r="12" spans="1:8" ht="21.75" customHeight="1">
      <c r="A12" s="5"/>
      <c r="B12" s="5"/>
      <c r="C12" s="5"/>
      <c r="D12" s="5"/>
      <c r="E12" s="99" t="s">
        <v>69</v>
      </c>
      <c r="F12" s="99"/>
      <c r="G12" s="5"/>
      <c r="H12" s="4"/>
    </row>
    <row r="13" spans="1:8" s="37" customFormat="1" ht="63" customHeight="1">
      <c r="A13" s="6" t="s">
        <v>0</v>
      </c>
      <c r="B13" s="7" t="s">
        <v>1</v>
      </c>
      <c r="C13" s="6" t="s">
        <v>70</v>
      </c>
      <c r="D13" s="6" t="s">
        <v>108</v>
      </c>
      <c r="E13" s="6" t="s">
        <v>72</v>
      </c>
      <c r="F13" s="6" t="s">
        <v>120</v>
      </c>
      <c r="G13" s="5"/>
      <c r="H13" s="5"/>
    </row>
    <row r="14" spans="1:8" ht="15.75">
      <c r="A14" s="35">
        <v>1</v>
      </c>
      <c r="B14" s="35">
        <v>2</v>
      </c>
      <c r="C14" s="35">
        <v>3</v>
      </c>
      <c r="D14" s="35">
        <v>4</v>
      </c>
      <c r="E14" s="35">
        <v>5</v>
      </c>
      <c r="F14" s="35">
        <v>6</v>
      </c>
      <c r="G14" s="4"/>
      <c r="H14" s="4"/>
    </row>
    <row r="15" spans="1:8" ht="15.75">
      <c r="A15" s="9" t="s">
        <v>2</v>
      </c>
      <c r="B15" s="10" t="s">
        <v>3</v>
      </c>
      <c r="C15" s="44">
        <f>C16</f>
        <v>3047</v>
      </c>
      <c r="D15" s="47">
        <f>D16</f>
        <v>700.2900000000001</v>
      </c>
      <c r="E15" s="52"/>
      <c r="F15" s="52"/>
      <c r="G15" s="4"/>
      <c r="H15" s="4"/>
    </row>
    <row r="16" spans="1:8" ht="15.75">
      <c r="A16" s="9" t="s">
        <v>4</v>
      </c>
      <c r="B16" s="10" t="s">
        <v>5</v>
      </c>
      <c r="C16" s="53">
        <f>C17+C20</f>
        <v>3047</v>
      </c>
      <c r="D16" s="51">
        <f>D17+D20</f>
        <v>700.2900000000001</v>
      </c>
      <c r="E16" s="59">
        <f>D16/C16*100</f>
        <v>22.98293403347555</v>
      </c>
      <c r="F16" s="50"/>
      <c r="G16" s="4"/>
      <c r="H16" s="4"/>
    </row>
    <row r="17" spans="1:8" ht="15.75">
      <c r="A17" s="15">
        <v>1</v>
      </c>
      <c r="B17" s="16" t="s">
        <v>6</v>
      </c>
      <c r="C17" s="54"/>
      <c r="D17" s="50"/>
      <c r="E17" s="50"/>
      <c r="F17" s="50"/>
      <c r="G17" s="4"/>
      <c r="H17" s="4"/>
    </row>
    <row r="18" spans="1:8" ht="15.75">
      <c r="A18" s="15"/>
      <c r="B18" s="16" t="s">
        <v>7</v>
      </c>
      <c r="C18" s="55"/>
      <c r="D18" s="50"/>
      <c r="E18" s="50"/>
      <c r="F18" s="50"/>
      <c r="G18" s="4"/>
      <c r="H18" s="4"/>
    </row>
    <row r="19" spans="1:8" ht="15.75">
      <c r="A19" s="15"/>
      <c r="B19" s="16" t="s">
        <v>7</v>
      </c>
      <c r="C19" s="54"/>
      <c r="D19" s="50"/>
      <c r="E19" s="50"/>
      <c r="F19" s="50"/>
      <c r="G19" s="4"/>
      <c r="H19" s="4"/>
    </row>
    <row r="20" spans="1:13" ht="15.75">
      <c r="A20" s="15">
        <v>2</v>
      </c>
      <c r="B20" s="16" t="s">
        <v>95</v>
      </c>
      <c r="C20" s="46">
        <f>SUM(C21:C25)</f>
        <v>3047</v>
      </c>
      <c r="D20" s="51">
        <f>SUM(D21:D25)</f>
        <v>700.2900000000001</v>
      </c>
      <c r="E20" s="59">
        <f aca="true" t="shared" si="0" ref="E20:E28">D20/C20*100</f>
        <v>22.98293403347555</v>
      </c>
      <c r="F20" s="50"/>
      <c r="G20" s="4"/>
      <c r="H20" s="4"/>
      <c r="I20" t="s">
        <v>116</v>
      </c>
      <c r="J20" t="s">
        <v>115</v>
      </c>
      <c r="K20" t="s">
        <v>117</v>
      </c>
      <c r="L20" t="s">
        <v>119</v>
      </c>
      <c r="M20" t="s">
        <v>118</v>
      </c>
    </row>
    <row r="21" spans="1:14" ht="15.75">
      <c r="A21" s="15"/>
      <c r="B21" s="16" t="s">
        <v>76</v>
      </c>
      <c r="C21" s="43">
        <v>665</v>
      </c>
      <c r="D21" s="60">
        <v>126.69</v>
      </c>
      <c r="E21" s="59">
        <f t="shared" si="0"/>
        <v>19.05112781954887</v>
      </c>
      <c r="F21" s="60"/>
      <c r="G21" s="4"/>
      <c r="H21" s="4" t="s">
        <v>111</v>
      </c>
      <c r="I21" s="61"/>
      <c r="J21" s="63">
        <v>103950</v>
      </c>
      <c r="K21" s="63">
        <v>81600</v>
      </c>
      <c r="N21" s="63">
        <f>SUM(I21:M21)</f>
        <v>185550</v>
      </c>
    </row>
    <row r="22" spans="1:14" ht="15.75">
      <c r="A22" s="15"/>
      <c r="B22" s="16" t="s">
        <v>90</v>
      </c>
      <c r="C22" s="74">
        <v>1120.5</v>
      </c>
      <c r="D22" s="60">
        <v>319</v>
      </c>
      <c r="E22" s="59">
        <f t="shared" si="0"/>
        <v>28.4694332887104</v>
      </c>
      <c r="F22" s="60"/>
      <c r="G22" s="4"/>
      <c r="H22" s="4" t="s">
        <v>114</v>
      </c>
      <c r="I22" s="62">
        <v>60895</v>
      </c>
      <c r="J22" s="63">
        <v>103950</v>
      </c>
      <c r="K22" s="63">
        <v>80700</v>
      </c>
      <c r="N22" s="63">
        <f>SUM(I22:M22)</f>
        <v>245545</v>
      </c>
    </row>
    <row r="23" spans="1:14" ht="15.75">
      <c r="A23" s="15"/>
      <c r="B23" s="16" t="s">
        <v>91</v>
      </c>
      <c r="C23" s="74">
        <v>1012.5</v>
      </c>
      <c r="D23" s="60">
        <v>247.2</v>
      </c>
      <c r="E23" s="59">
        <f t="shared" si="0"/>
        <v>24.414814814814815</v>
      </c>
      <c r="F23" s="60"/>
      <c r="G23" s="4"/>
      <c r="H23" s="4" t="s">
        <v>112</v>
      </c>
      <c r="I23" s="62">
        <v>65795</v>
      </c>
      <c r="J23" s="63">
        <v>111150</v>
      </c>
      <c r="K23" s="63">
        <v>84975</v>
      </c>
      <c r="N23" s="63">
        <f>SUM(I23:M23)</f>
        <v>261920</v>
      </c>
    </row>
    <row r="24" spans="1:14" ht="15.75">
      <c r="A24" s="15"/>
      <c r="B24" s="16" t="s">
        <v>93</v>
      </c>
      <c r="C24" s="74">
        <v>124.5</v>
      </c>
      <c r="D24" s="60">
        <v>3.7</v>
      </c>
      <c r="E24" s="59">
        <f>D24/C24*100</f>
        <v>2.9718875502008033</v>
      </c>
      <c r="F24" s="60"/>
      <c r="G24" s="4"/>
      <c r="I24" s="70">
        <f>SUM(I21:I23)</f>
        <v>126690</v>
      </c>
      <c r="J24" s="70">
        <f>SUM(J21:J23)</f>
        <v>319050</v>
      </c>
      <c r="K24" s="70">
        <f>SUM(K21:K23)</f>
        <v>247275</v>
      </c>
      <c r="L24" s="71"/>
      <c r="M24" s="71"/>
      <c r="N24" s="70">
        <f>SUM(N21:N23)</f>
        <v>693015</v>
      </c>
    </row>
    <row r="25" spans="1:14" ht="15.75">
      <c r="A25" s="15"/>
      <c r="B25" s="16" t="s">
        <v>94</v>
      </c>
      <c r="C25" s="74">
        <v>124.5</v>
      </c>
      <c r="D25" s="60">
        <v>3.7</v>
      </c>
      <c r="E25" s="59">
        <f t="shared" si="0"/>
        <v>2.9718875502008033</v>
      </c>
      <c r="F25" s="60"/>
      <c r="G25" s="4"/>
      <c r="H25" s="4" t="s">
        <v>113</v>
      </c>
      <c r="I25" s="62">
        <v>65035</v>
      </c>
      <c r="J25" s="63">
        <v>110925</v>
      </c>
      <c r="K25" s="63">
        <v>83400</v>
      </c>
      <c r="N25" s="63">
        <f>SUM(I25:M25)</f>
        <v>259360</v>
      </c>
    </row>
    <row r="26" spans="1:14" ht="15.75">
      <c r="A26" s="9" t="s">
        <v>10</v>
      </c>
      <c r="B26" s="10" t="s">
        <v>11</v>
      </c>
      <c r="C26" s="75">
        <f>C27</f>
        <v>3047</v>
      </c>
      <c r="D26" s="76">
        <f>D27</f>
        <v>516.87</v>
      </c>
      <c r="E26" s="60">
        <f t="shared" si="0"/>
        <v>16.963242533639647</v>
      </c>
      <c r="F26" s="60"/>
      <c r="G26" s="4"/>
      <c r="H26" s="4"/>
      <c r="L26">
        <v>3750</v>
      </c>
      <c r="M26">
        <v>3750</v>
      </c>
      <c r="N26" s="63">
        <f>SUM(I26:M26)</f>
        <v>7500</v>
      </c>
    </row>
    <row r="27" spans="1:14" ht="15.75">
      <c r="A27" s="11">
        <v>1</v>
      </c>
      <c r="B27" s="36" t="s">
        <v>12</v>
      </c>
      <c r="C27" s="75">
        <f>C28</f>
        <v>3047</v>
      </c>
      <c r="D27" s="76">
        <f>D28</f>
        <v>516.87</v>
      </c>
      <c r="E27" s="60">
        <f t="shared" si="0"/>
        <v>16.963242533639647</v>
      </c>
      <c r="F27" s="50"/>
      <c r="G27" s="4"/>
      <c r="H27" s="4"/>
      <c r="I27" s="72">
        <f>I24+I25</f>
        <v>191725</v>
      </c>
      <c r="J27" s="72">
        <f>J24+J25</f>
        <v>429975</v>
      </c>
      <c r="K27" s="72">
        <f>K24+K25</f>
        <v>330675</v>
      </c>
      <c r="L27" s="73">
        <f>SUM(L21:L26)</f>
        <v>3750</v>
      </c>
      <c r="M27" s="73">
        <f>SUM(M21:M26)</f>
        <v>3750</v>
      </c>
      <c r="N27" s="72">
        <f>N24+N25+N26</f>
        <v>959875</v>
      </c>
    </row>
    <row r="28" spans="1:8" ht="15.75">
      <c r="A28" s="15" t="s">
        <v>13</v>
      </c>
      <c r="B28" s="64" t="s">
        <v>14</v>
      </c>
      <c r="C28" s="77">
        <f>C20</f>
        <v>3047</v>
      </c>
      <c r="D28" s="76">
        <f>SUM(D29:D31)</f>
        <v>516.87</v>
      </c>
      <c r="E28" s="60">
        <f t="shared" si="0"/>
        <v>16.963242533639647</v>
      </c>
      <c r="F28" s="50"/>
      <c r="G28" s="4"/>
      <c r="H28" s="4"/>
    </row>
    <row r="29" spans="1:8" ht="15.75">
      <c r="A29" s="15"/>
      <c r="B29" s="16" t="s">
        <v>76</v>
      </c>
      <c r="C29" s="78"/>
      <c r="D29" s="60"/>
      <c r="E29" s="60"/>
      <c r="F29" s="50"/>
      <c r="G29" s="4"/>
      <c r="H29" s="4"/>
    </row>
    <row r="30" spans="1:11" ht="15.75">
      <c r="A30" s="15"/>
      <c r="B30" s="16" t="s">
        <v>90</v>
      </c>
      <c r="C30" s="78"/>
      <c r="D30" s="60">
        <v>319.05</v>
      </c>
      <c r="E30" s="60"/>
      <c r="F30" s="50"/>
      <c r="G30" s="4"/>
      <c r="H30" s="4"/>
      <c r="I30">
        <f>I24*60%</f>
        <v>76014</v>
      </c>
      <c r="K30">
        <f>K24*80%</f>
        <v>197820</v>
      </c>
    </row>
    <row r="31" spans="1:8" ht="15.75">
      <c r="A31" s="15"/>
      <c r="B31" s="16" t="s">
        <v>91</v>
      </c>
      <c r="C31" s="78"/>
      <c r="D31" s="60">
        <v>197.82</v>
      </c>
      <c r="E31" s="60"/>
      <c r="F31" s="50"/>
      <c r="G31" s="4"/>
      <c r="H31" s="4"/>
    </row>
    <row r="32" spans="1:8" ht="15.75">
      <c r="A32" s="15"/>
      <c r="B32" s="16" t="s">
        <v>93</v>
      </c>
      <c r="C32" s="65"/>
      <c r="D32" s="50"/>
      <c r="E32" s="50"/>
      <c r="F32" s="50"/>
      <c r="G32" s="4"/>
      <c r="H32" s="4"/>
    </row>
    <row r="33" spans="1:8" ht="15.75">
      <c r="A33" s="15"/>
      <c r="B33" s="16" t="s">
        <v>94</v>
      </c>
      <c r="C33" s="65"/>
      <c r="D33" s="50"/>
      <c r="E33" s="50"/>
      <c r="F33" s="50"/>
      <c r="G33" s="4"/>
      <c r="H33" s="4"/>
    </row>
    <row r="34" spans="1:10" ht="15.75">
      <c r="A34" s="15" t="s">
        <v>15</v>
      </c>
      <c r="B34" s="16" t="s">
        <v>16</v>
      </c>
      <c r="C34" s="54"/>
      <c r="D34" s="50"/>
      <c r="E34" s="50"/>
      <c r="F34" s="50"/>
      <c r="G34" s="4"/>
      <c r="H34" s="4"/>
      <c r="I34" s="63"/>
      <c r="J34" s="63"/>
    </row>
    <row r="35" spans="1:8" ht="15.75">
      <c r="A35" s="11">
        <v>2</v>
      </c>
      <c r="B35" s="36" t="s">
        <v>17</v>
      </c>
      <c r="C35" s="66"/>
      <c r="D35" s="50"/>
      <c r="E35" s="50"/>
      <c r="F35" s="50"/>
      <c r="G35" s="4"/>
      <c r="H35" s="4"/>
    </row>
    <row r="36" spans="1:8" ht="15.75">
      <c r="A36" s="15" t="s">
        <v>13</v>
      </c>
      <c r="B36" s="16" t="s">
        <v>18</v>
      </c>
      <c r="C36" s="43"/>
      <c r="D36" s="50"/>
      <c r="E36" s="50"/>
      <c r="F36" s="50"/>
      <c r="G36" s="4"/>
      <c r="H36" s="4"/>
    </row>
    <row r="37" spans="1:8" ht="15.75">
      <c r="A37" s="15" t="s">
        <v>15</v>
      </c>
      <c r="B37" s="16" t="s">
        <v>19</v>
      </c>
      <c r="C37" s="45"/>
      <c r="D37" s="50"/>
      <c r="E37" s="50"/>
      <c r="F37" s="50"/>
      <c r="G37" s="4"/>
      <c r="H37" s="4"/>
    </row>
    <row r="38" spans="1:8" ht="15.75">
      <c r="A38" s="9" t="s">
        <v>20</v>
      </c>
      <c r="B38" s="10" t="s">
        <v>21</v>
      </c>
      <c r="C38" s="43"/>
      <c r="D38" s="50"/>
      <c r="E38" s="50"/>
      <c r="F38" s="50"/>
      <c r="G38" s="4"/>
      <c r="H38" s="4"/>
    </row>
    <row r="39" spans="1:8" ht="15.75">
      <c r="A39" s="11">
        <v>1</v>
      </c>
      <c r="B39" s="36" t="s">
        <v>6</v>
      </c>
      <c r="C39" s="44"/>
      <c r="D39" s="50"/>
      <c r="E39" s="50"/>
      <c r="F39" s="50"/>
      <c r="G39" s="4"/>
      <c r="H39" s="4"/>
    </row>
    <row r="40" spans="1:8" ht="15.75">
      <c r="A40" s="9"/>
      <c r="B40" s="16" t="s">
        <v>7</v>
      </c>
      <c r="C40" s="46"/>
      <c r="D40" s="50"/>
      <c r="E40" s="50"/>
      <c r="F40" s="50"/>
      <c r="G40" s="4"/>
      <c r="H40" s="4"/>
    </row>
    <row r="41" spans="1:8" ht="15.75">
      <c r="A41" s="9"/>
      <c r="B41" s="16" t="s">
        <v>7</v>
      </c>
      <c r="C41" s="43"/>
      <c r="D41" s="50"/>
      <c r="E41" s="50"/>
      <c r="F41" s="50"/>
      <c r="G41" s="4"/>
      <c r="H41" s="4"/>
    </row>
    <row r="42" spans="1:8" ht="15.75">
      <c r="A42" s="11">
        <v>2</v>
      </c>
      <c r="B42" s="16" t="s">
        <v>8</v>
      </c>
      <c r="C42" s="43"/>
      <c r="D42" s="50"/>
      <c r="E42" s="50"/>
      <c r="F42" s="50"/>
      <c r="G42" s="4"/>
      <c r="H42" s="4"/>
    </row>
    <row r="43" spans="1:8" ht="15.75">
      <c r="A43" s="9"/>
      <c r="B43" s="16" t="s">
        <v>9</v>
      </c>
      <c r="C43" s="45"/>
      <c r="D43" s="50"/>
      <c r="E43" s="50"/>
      <c r="F43" s="50"/>
      <c r="G43" s="4"/>
      <c r="H43" s="4"/>
    </row>
    <row r="44" spans="1:8" ht="15.75">
      <c r="A44" s="15"/>
      <c r="B44" s="16" t="s">
        <v>9</v>
      </c>
      <c r="C44" s="43"/>
      <c r="D44" s="50"/>
      <c r="E44" s="50"/>
      <c r="F44" s="50"/>
      <c r="G44" s="4"/>
      <c r="H44" s="4"/>
    </row>
    <row r="45" spans="1:8" ht="15.75">
      <c r="A45" s="9" t="s">
        <v>22</v>
      </c>
      <c r="B45" s="10" t="s">
        <v>23</v>
      </c>
      <c r="C45" s="56"/>
      <c r="D45" s="50"/>
      <c r="E45" s="50"/>
      <c r="F45" s="50"/>
      <c r="G45" s="4"/>
      <c r="H45" s="4"/>
    </row>
    <row r="46" spans="1:9" ht="15.75">
      <c r="A46" s="9" t="s">
        <v>4</v>
      </c>
      <c r="B46" s="10" t="s">
        <v>24</v>
      </c>
      <c r="C46" s="46">
        <f>C49+C48</f>
        <v>6812</v>
      </c>
      <c r="D46" s="50">
        <f>SUM(D48:D49)</f>
        <v>1701.8999999999999</v>
      </c>
      <c r="E46" s="59">
        <f>D46/C46*100</f>
        <v>24.983852025836757</v>
      </c>
      <c r="F46" s="60">
        <v>1.14</v>
      </c>
      <c r="G46" s="4"/>
      <c r="H46" s="4"/>
      <c r="I46" s="63">
        <v>1709078</v>
      </c>
    </row>
    <row r="47" spans="1:9" ht="15.75">
      <c r="A47" s="9">
        <v>1</v>
      </c>
      <c r="B47" s="10" t="s">
        <v>17</v>
      </c>
      <c r="C47" s="56"/>
      <c r="D47" s="50"/>
      <c r="E47" s="50"/>
      <c r="F47" s="50"/>
      <c r="G47" s="4"/>
      <c r="H47" s="4"/>
      <c r="I47">
        <f>D46/I46</f>
        <v>0.0009958000746601383</v>
      </c>
    </row>
    <row r="48" spans="1:8" ht="15.75">
      <c r="A48" s="15" t="s">
        <v>25</v>
      </c>
      <c r="B48" s="16" t="s">
        <v>18</v>
      </c>
      <c r="C48" s="50">
        <f>6069+97</f>
        <v>6166</v>
      </c>
      <c r="D48" s="59">
        <v>1458.3</v>
      </c>
      <c r="E48" s="59">
        <f>D48/C48*100</f>
        <v>23.65066493674992</v>
      </c>
      <c r="F48" s="60">
        <v>1.14</v>
      </c>
      <c r="G48" s="4"/>
      <c r="H48" s="4"/>
    </row>
    <row r="49" spans="1:8" ht="15.75">
      <c r="A49" s="15" t="s">
        <v>26</v>
      </c>
      <c r="B49" s="16" t="s">
        <v>19</v>
      </c>
      <c r="C49" s="50">
        <v>646</v>
      </c>
      <c r="D49" s="67">
        <v>243.6</v>
      </c>
      <c r="E49" s="67">
        <f>D49/C49*100</f>
        <v>37.70897832817337</v>
      </c>
      <c r="F49" s="57">
        <v>0</v>
      </c>
      <c r="G49" s="29"/>
      <c r="H49" s="30"/>
    </row>
    <row r="50" spans="1:8" ht="15.75">
      <c r="A50" s="9">
        <v>2</v>
      </c>
      <c r="B50" s="10" t="s">
        <v>27</v>
      </c>
      <c r="C50" s="51"/>
      <c r="D50" s="48"/>
      <c r="E50" s="48"/>
      <c r="F50" s="48"/>
      <c r="G50" s="31"/>
      <c r="H50" s="4"/>
    </row>
    <row r="51" spans="1:8" ht="32.25" customHeight="1">
      <c r="A51" s="15" t="s">
        <v>28</v>
      </c>
      <c r="B51" s="16" t="s">
        <v>29</v>
      </c>
      <c r="C51" s="48"/>
      <c r="D51" s="50"/>
      <c r="E51" s="50"/>
      <c r="F51" s="52"/>
      <c r="G51" s="4"/>
      <c r="H51" s="4"/>
    </row>
    <row r="52" spans="1:8" ht="32.25" customHeight="1">
      <c r="A52" s="12"/>
      <c r="B52" s="19" t="s">
        <v>30</v>
      </c>
      <c r="C52" s="48"/>
      <c r="D52" s="50"/>
      <c r="E52" s="50"/>
      <c r="F52" s="48"/>
      <c r="G52" s="4"/>
      <c r="H52" s="4"/>
    </row>
    <row r="53" spans="1:6" ht="18.75">
      <c r="A53" s="12"/>
      <c r="B53" s="19" t="s">
        <v>31</v>
      </c>
      <c r="C53" s="58"/>
      <c r="D53" s="58"/>
      <c r="E53" s="58"/>
      <c r="F53" s="58"/>
    </row>
    <row r="54" spans="1:6" ht="18.75">
      <c r="A54" s="12"/>
      <c r="B54" s="19" t="s">
        <v>32</v>
      </c>
      <c r="C54" s="51"/>
      <c r="D54" s="48"/>
      <c r="E54" s="48"/>
      <c r="F54" s="48"/>
    </row>
    <row r="55" spans="1:6" ht="32.25" customHeight="1">
      <c r="A55" s="15" t="s">
        <v>33</v>
      </c>
      <c r="B55" s="16" t="s">
        <v>34</v>
      </c>
      <c r="C55" s="51"/>
      <c r="D55" s="48"/>
      <c r="E55" s="48"/>
      <c r="F55" s="48"/>
    </row>
    <row r="56" spans="1:6" ht="18.75">
      <c r="A56" s="15" t="s">
        <v>35</v>
      </c>
      <c r="B56" s="16" t="s">
        <v>36</v>
      </c>
      <c r="C56" s="51"/>
      <c r="D56" s="48"/>
      <c r="E56" s="48"/>
      <c r="F56" s="48"/>
    </row>
    <row r="57" spans="1:6" ht="32.25" customHeight="1">
      <c r="A57" s="9">
        <v>3</v>
      </c>
      <c r="B57" s="10" t="s">
        <v>37</v>
      </c>
      <c r="C57" s="51"/>
      <c r="D57" s="48"/>
      <c r="E57" s="48"/>
      <c r="F57" s="48"/>
    </row>
    <row r="58" spans="1:6" ht="18.75">
      <c r="A58" s="15" t="s">
        <v>38</v>
      </c>
      <c r="B58" s="16" t="s">
        <v>14</v>
      </c>
      <c r="C58" s="51"/>
      <c r="D58" s="48"/>
      <c r="E58" s="48"/>
      <c r="F58" s="48"/>
    </row>
    <row r="59" spans="1:6" ht="18.75">
      <c r="A59" s="15" t="s">
        <v>39</v>
      </c>
      <c r="B59" s="16" t="s">
        <v>36</v>
      </c>
      <c r="C59" s="51"/>
      <c r="D59" s="48"/>
      <c r="E59" s="48"/>
      <c r="F59" s="48"/>
    </row>
    <row r="60" spans="1:6" ht="18.75">
      <c r="A60" s="9">
        <v>4</v>
      </c>
      <c r="B60" s="10" t="s">
        <v>40</v>
      </c>
      <c r="C60" s="51"/>
      <c r="D60" s="48"/>
      <c r="E60" s="48"/>
      <c r="F60" s="48"/>
    </row>
    <row r="61" spans="1:6" ht="18.75">
      <c r="A61" s="15" t="s">
        <v>41</v>
      </c>
      <c r="B61" s="16" t="s">
        <v>14</v>
      </c>
      <c r="C61" s="51"/>
      <c r="D61" s="48"/>
      <c r="E61" s="48"/>
      <c r="F61" s="48"/>
    </row>
    <row r="62" spans="1:6" ht="18.75">
      <c r="A62" s="15" t="s">
        <v>42</v>
      </c>
      <c r="B62" s="16" t="s">
        <v>36</v>
      </c>
      <c r="C62" s="51"/>
      <c r="D62" s="48"/>
      <c r="E62" s="48"/>
      <c r="F62" s="48"/>
    </row>
    <row r="63" spans="1:6" ht="18.75">
      <c r="A63" s="9">
        <v>5</v>
      </c>
      <c r="B63" s="10" t="s">
        <v>43</v>
      </c>
      <c r="C63" s="51"/>
      <c r="D63" s="48"/>
      <c r="E63" s="48"/>
      <c r="F63" s="48"/>
    </row>
    <row r="64" spans="1:6" ht="18.75">
      <c r="A64" s="15" t="s">
        <v>44</v>
      </c>
      <c r="B64" s="16" t="s">
        <v>14</v>
      </c>
      <c r="C64" s="51"/>
      <c r="D64" s="48"/>
      <c r="E64" s="48"/>
      <c r="F64" s="48"/>
    </row>
    <row r="65" spans="1:6" ht="18.75">
      <c r="A65" s="15" t="s">
        <v>45</v>
      </c>
      <c r="B65" s="16" t="s">
        <v>36</v>
      </c>
      <c r="C65" s="51"/>
      <c r="D65" s="48"/>
      <c r="E65" s="48"/>
      <c r="F65" s="48"/>
    </row>
    <row r="66" spans="1:6" ht="18.75">
      <c r="A66" s="9">
        <v>6</v>
      </c>
      <c r="B66" s="10" t="s">
        <v>46</v>
      </c>
      <c r="C66" s="51"/>
      <c r="D66" s="48"/>
      <c r="E66" s="48"/>
      <c r="F66" s="48"/>
    </row>
    <row r="67" spans="1:6" ht="18.75">
      <c r="A67" s="15" t="s">
        <v>47</v>
      </c>
      <c r="B67" s="16" t="s">
        <v>14</v>
      </c>
      <c r="C67" s="51"/>
      <c r="D67" s="48"/>
      <c r="E67" s="48"/>
      <c r="F67" s="48"/>
    </row>
    <row r="68" spans="1:6" ht="18.75">
      <c r="A68" s="15" t="s">
        <v>48</v>
      </c>
      <c r="B68" s="16" t="s">
        <v>36</v>
      </c>
      <c r="C68" s="51"/>
      <c r="D68" s="48"/>
      <c r="E68" s="48"/>
      <c r="F68" s="48"/>
    </row>
    <row r="69" spans="1:6" ht="18.75">
      <c r="A69" s="9">
        <v>7</v>
      </c>
      <c r="B69" s="10" t="s">
        <v>49</v>
      </c>
      <c r="C69" s="51"/>
      <c r="D69" s="48"/>
      <c r="E69" s="48"/>
      <c r="F69" s="48"/>
    </row>
    <row r="70" spans="1:6" ht="18.75">
      <c r="A70" s="15" t="s">
        <v>50</v>
      </c>
      <c r="B70" s="16" t="s">
        <v>14</v>
      </c>
      <c r="C70" s="51"/>
      <c r="D70" s="48"/>
      <c r="E70" s="48"/>
      <c r="F70" s="48"/>
    </row>
    <row r="71" spans="1:6" ht="18.75">
      <c r="A71" s="15" t="s">
        <v>51</v>
      </c>
      <c r="B71" s="16" t="s">
        <v>36</v>
      </c>
      <c r="C71" s="51"/>
      <c r="D71" s="48"/>
      <c r="E71" s="48"/>
      <c r="F71" s="48"/>
    </row>
    <row r="72" spans="1:6" ht="18.75">
      <c r="A72" s="9">
        <v>8</v>
      </c>
      <c r="B72" s="10" t="s">
        <v>52</v>
      </c>
      <c r="C72" s="51"/>
      <c r="D72" s="48"/>
      <c r="E72" s="48"/>
      <c r="F72" s="48"/>
    </row>
    <row r="73" spans="1:6" ht="18.75">
      <c r="A73" s="15" t="s">
        <v>53</v>
      </c>
      <c r="B73" s="16" t="s">
        <v>14</v>
      </c>
      <c r="C73" s="51"/>
      <c r="D73" s="48"/>
      <c r="E73" s="48"/>
      <c r="F73" s="48"/>
    </row>
    <row r="74" spans="1:6" ht="18.75">
      <c r="A74" s="15" t="s">
        <v>54</v>
      </c>
      <c r="B74" s="16" t="s">
        <v>36</v>
      </c>
      <c r="C74" s="51"/>
      <c r="D74" s="48"/>
      <c r="E74" s="48"/>
      <c r="F74" s="48"/>
    </row>
    <row r="75" spans="1:6" ht="32.25" customHeight="1">
      <c r="A75" s="9">
        <v>9</v>
      </c>
      <c r="B75" s="10" t="s">
        <v>55</v>
      </c>
      <c r="C75" s="51"/>
      <c r="D75" s="48"/>
      <c r="E75" s="48"/>
      <c r="F75" s="48"/>
    </row>
    <row r="76" spans="1:6" ht="18.75">
      <c r="A76" s="15" t="s">
        <v>56</v>
      </c>
      <c r="B76" s="16" t="s">
        <v>14</v>
      </c>
      <c r="C76" s="51"/>
      <c r="D76" s="48"/>
      <c r="E76" s="48"/>
      <c r="F76" s="48"/>
    </row>
    <row r="77" spans="1:6" ht="18.75">
      <c r="A77" s="15" t="s">
        <v>57</v>
      </c>
      <c r="B77" s="16" t="s">
        <v>36</v>
      </c>
      <c r="C77" s="51"/>
      <c r="D77" s="48"/>
      <c r="E77" s="48"/>
      <c r="F77" s="48"/>
    </row>
    <row r="78" spans="1:6" ht="18.75">
      <c r="A78" s="9">
        <v>10</v>
      </c>
      <c r="B78" s="10" t="s">
        <v>58</v>
      </c>
      <c r="C78" s="51"/>
      <c r="D78" s="48"/>
      <c r="E78" s="48"/>
      <c r="F78" s="48"/>
    </row>
    <row r="79" spans="1:6" ht="18.75">
      <c r="A79" s="15" t="s">
        <v>59</v>
      </c>
      <c r="B79" s="16" t="s">
        <v>14</v>
      </c>
      <c r="C79" s="51"/>
      <c r="D79" s="48"/>
      <c r="E79" s="48"/>
      <c r="F79" s="48"/>
    </row>
    <row r="80" spans="1:6" ht="18.75">
      <c r="A80" s="15" t="s">
        <v>60</v>
      </c>
      <c r="B80" s="16" t="s">
        <v>36</v>
      </c>
      <c r="C80" s="51"/>
      <c r="D80" s="48"/>
      <c r="E80" s="48"/>
      <c r="F80" s="48"/>
    </row>
    <row r="81" spans="1:6" ht="18.75">
      <c r="A81" s="9" t="s">
        <v>10</v>
      </c>
      <c r="B81" s="10" t="s">
        <v>61</v>
      </c>
      <c r="C81" s="51"/>
      <c r="D81" s="48"/>
      <c r="E81" s="48"/>
      <c r="F81" s="48"/>
    </row>
    <row r="82" spans="1:6" ht="18.75">
      <c r="A82" s="9">
        <v>1</v>
      </c>
      <c r="B82" s="10" t="s">
        <v>17</v>
      </c>
      <c r="C82" s="51"/>
      <c r="D82" s="48"/>
      <c r="E82" s="48"/>
      <c r="F82" s="48"/>
    </row>
    <row r="83" spans="1:6" ht="18.75">
      <c r="A83" s="15" t="s">
        <v>25</v>
      </c>
      <c r="B83" s="16" t="s">
        <v>62</v>
      </c>
      <c r="C83" s="51"/>
      <c r="D83" s="48"/>
      <c r="E83" s="48"/>
      <c r="F83" s="48"/>
    </row>
    <row r="84" spans="1:6" ht="18.75">
      <c r="A84" s="15" t="s">
        <v>26</v>
      </c>
      <c r="B84" s="16" t="s">
        <v>63</v>
      </c>
      <c r="C84" s="51"/>
      <c r="D84" s="48"/>
      <c r="E84" s="48"/>
      <c r="F84" s="48"/>
    </row>
    <row r="85" spans="1:6" ht="18.75">
      <c r="A85" s="9">
        <v>2</v>
      </c>
      <c r="B85" s="10" t="s">
        <v>27</v>
      </c>
      <c r="C85" s="51"/>
      <c r="D85" s="48"/>
      <c r="E85" s="48"/>
      <c r="F85" s="48"/>
    </row>
    <row r="86" spans="1:6" ht="18.75">
      <c r="A86" s="15" t="s">
        <v>28</v>
      </c>
      <c r="B86" s="16" t="s">
        <v>62</v>
      </c>
      <c r="C86" s="51"/>
      <c r="D86" s="48"/>
      <c r="E86" s="48"/>
      <c r="F86" s="48"/>
    </row>
    <row r="87" spans="1:6" ht="18.75">
      <c r="A87" s="15" t="s">
        <v>33</v>
      </c>
      <c r="B87" s="16" t="s">
        <v>63</v>
      </c>
      <c r="C87" s="51"/>
      <c r="D87" s="48"/>
      <c r="E87" s="48"/>
      <c r="F87" s="48"/>
    </row>
    <row r="88" spans="1:6" ht="32.25" customHeight="1">
      <c r="A88" s="9">
        <v>3</v>
      </c>
      <c r="B88" s="10" t="s">
        <v>37</v>
      </c>
      <c r="C88" s="51"/>
      <c r="D88" s="48"/>
      <c r="E88" s="48"/>
      <c r="F88" s="48"/>
    </row>
    <row r="89" spans="1:6" ht="18.75">
      <c r="A89" s="15" t="s">
        <v>38</v>
      </c>
      <c r="B89" s="16" t="s">
        <v>62</v>
      </c>
      <c r="C89" s="51"/>
      <c r="D89" s="48"/>
      <c r="E89" s="48"/>
      <c r="F89" s="48"/>
    </row>
    <row r="90" spans="1:6" ht="18.75">
      <c r="A90" s="15" t="s">
        <v>39</v>
      </c>
      <c r="B90" s="16" t="s">
        <v>63</v>
      </c>
      <c r="C90" s="51"/>
      <c r="D90" s="48"/>
      <c r="E90" s="48"/>
      <c r="F90" s="48"/>
    </row>
    <row r="91" spans="1:6" ht="18.75">
      <c r="A91" s="9">
        <v>4</v>
      </c>
      <c r="B91" s="10" t="s">
        <v>40</v>
      </c>
      <c r="C91" s="51"/>
      <c r="D91" s="48"/>
      <c r="E91" s="48"/>
      <c r="F91" s="48"/>
    </row>
    <row r="92" spans="1:6" ht="18.75">
      <c r="A92" s="15" t="s">
        <v>41</v>
      </c>
      <c r="B92" s="16" t="s">
        <v>62</v>
      </c>
      <c r="C92" s="51"/>
      <c r="D92" s="48"/>
      <c r="E92" s="48"/>
      <c r="F92" s="48"/>
    </row>
    <row r="93" spans="1:6" ht="18.75">
      <c r="A93" s="15" t="s">
        <v>42</v>
      </c>
      <c r="B93" s="16" t="s">
        <v>63</v>
      </c>
      <c r="C93" s="51"/>
      <c r="D93" s="48"/>
      <c r="E93" s="48"/>
      <c r="F93" s="48"/>
    </row>
    <row r="94" spans="1:6" ht="18.75">
      <c r="A94" s="9">
        <v>5</v>
      </c>
      <c r="B94" s="10" t="s">
        <v>43</v>
      </c>
      <c r="C94" s="51"/>
      <c r="D94" s="48"/>
      <c r="E94" s="48"/>
      <c r="F94" s="48"/>
    </row>
    <row r="95" spans="1:6" ht="18.75">
      <c r="A95" s="15" t="s">
        <v>44</v>
      </c>
      <c r="B95" s="16" t="s">
        <v>62</v>
      </c>
      <c r="C95" s="51"/>
      <c r="D95" s="48"/>
      <c r="E95" s="48"/>
      <c r="F95" s="48"/>
    </row>
    <row r="96" spans="1:6" ht="18.75">
      <c r="A96" s="15" t="s">
        <v>33</v>
      </c>
      <c r="B96" s="16" t="s">
        <v>63</v>
      </c>
      <c r="C96" s="51"/>
      <c r="D96" s="48"/>
      <c r="E96" s="48"/>
      <c r="F96" s="48"/>
    </row>
    <row r="97" spans="1:6" ht="18.75">
      <c r="A97" s="9">
        <v>6</v>
      </c>
      <c r="B97" s="10" t="s">
        <v>46</v>
      </c>
      <c r="C97" s="51"/>
      <c r="D97" s="48"/>
      <c r="E97" s="48"/>
      <c r="F97" s="48"/>
    </row>
    <row r="98" spans="1:6" ht="18.75">
      <c r="A98" s="15" t="s">
        <v>47</v>
      </c>
      <c r="B98" s="16" t="s">
        <v>62</v>
      </c>
      <c r="C98" s="51"/>
      <c r="D98" s="48"/>
      <c r="E98" s="48"/>
      <c r="F98" s="48"/>
    </row>
    <row r="99" spans="1:6" ht="18.75">
      <c r="A99" s="15" t="s">
        <v>48</v>
      </c>
      <c r="B99" s="16" t="s">
        <v>63</v>
      </c>
      <c r="C99" s="51"/>
      <c r="D99" s="48"/>
      <c r="E99" s="48"/>
      <c r="F99" s="48"/>
    </row>
    <row r="100" spans="1:6" ht="18.75">
      <c r="A100" s="9">
        <v>7</v>
      </c>
      <c r="B100" s="10" t="s">
        <v>49</v>
      </c>
      <c r="C100" s="51"/>
      <c r="D100" s="48"/>
      <c r="E100" s="48"/>
      <c r="F100" s="48"/>
    </row>
    <row r="101" spans="1:6" ht="18.75">
      <c r="A101" s="15" t="s">
        <v>50</v>
      </c>
      <c r="B101" s="16" t="s">
        <v>62</v>
      </c>
      <c r="C101" s="51"/>
      <c r="D101" s="48"/>
      <c r="E101" s="48"/>
      <c r="F101" s="48"/>
    </row>
    <row r="102" spans="1:6" ht="18.75">
      <c r="A102" s="15" t="s">
        <v>51</v>
      </c>
      <c r="B102" s="16" t="s">
        <v>63</v>
      </c>
      <c r="C102" s="51"/>
      <c r="D102" s="48"/>
      <c r="E102" s="48"/>
      <c r="F102" s="48"/>
    </row>
    <row r="103" spans="1:6" ht="18.75">
      <c r="A103" s="9">
        <v>8</v>
      </c>
      <c r="B103" s="10" t="s">
        <v>52</v>
      </c>
      <c r="C103" s="51"/>
      <c r="D103" s="48"/>
      <c r="E103" s="48"/>
      <c r="F103" s="48"/>
    </row>
    <row r="104" spans="1:6" ht="18.75">
      <c r="A104" s="15" t="s">
        <v>53</v>
      </c>
      <c r="B104" s="16" t="s">
        <v>62</v>
      </c>
      <c r="C104" s="51"/>
      <c r="D104" s="48"/>
      <c r="E104" s="48"/>
      <c r="F104" s="48"/>
    </row>
    <row r="105" spans="1:6" ht="18.75">
      <c r="A105" s="15" t="s">
        <v>54</v>
      </c>
      <c r="B105" s="16" t="s">
        <v>63</v>
      </c>
      <c r="C105" s="51"/>
      <c r="D105" s="48"/>
      <c r="E105" s="48"/>
      <c r="F105" s="48"/>
    </row>
    <row r="106" spans="1:6" ht="32.25" customHeight="1">
      <c r="A106" s="9">
        <v>9</v>
      </c>
      <c r="B106" s="10" t="s">
        <v>55</v>
      </c>
      <c r="C106" s="51"/>
      <c r="D106" s="48"/>
      <c r="E106" s="48"/>
      <c r="F106" s="48"/>
    </row>
    <row r="107" spans="1:6" ht="18.75">
      <c r="A107" s="15" t="s">
        <v>56</v>
      </c>
      <c r="B107" s="16" t="s">
        <v>62</v>
      </c>
      <c r="C107" s="51"/>
      <c r="D107" s="48"/>
      <c r="E107" s="48"/>
      <c r="F107" s="48"/>
    </row>
    <row r="108" spans="1:6" ht="18.75">
      <c r="A108" s="15" t="s">
        <v>57</v>
      </c>
      <c r="B108" s="16" t="s">
        <v>63</v>
      </c>
      <c r="C108" s="51"/>
      <c r="D108" s="48"/>
      <c r="E108" s="48"/>
      <c r="F108" s="48"/>
    </row>
    <row r="109" spans="1:6" ht="18.75">
      <c r="A109" s="9">
        <v>10</v>
      </c>
      <c r="B109" s="10" t="s">
        <v>58</v>
      </c>
      <c r="C109" s="51"/>
      <c r="D109" s="48"/>
      <c r="E109" s="48"/>
      <c r="F109" s="48"/>
    </row>
    <row r="110" spans="1:6" ht="18.75">
      <c r="A110" s="15" t="s">
        <v>59</v>
      </c>
      <c r="B110" s="16" t="s">
        <v>62</v>
      </c>
      <c r="C110" s="51"/>
      <c r="D110" s="48"/>
      <c r="E110" s="48"/>
      <c r="F110" s="48"/>
    </row>
    <row r="111" spans="1:6" ht="18.75">
      <c r="A111" s="15" t="s">
        <v>60</v>
      </c>
      <c r="B111" s="16" t="s">
        <v>63</v>
      </c>
      <c r="C111" s="51"/>
      <c r="D111" s="48"/>
      <c r="E111" s="48"/>
      <c r="F111" s="48"/>
    </row>
    <row r="112" spans="1:6" ht="18.75">
      <c r="A112" s="9" t="s">
        <v>20</v>
      </c>
      <c r="B112" s="10" t="s">
        <v>64</v>
      </c>
      <c r="C112" s="51"/>
      <c r="D112" s="48"/>
      <c r="E112" s="48"/>
      <c r="F112" s="48"/>
    </row>
    <row r="113" spans="1:6" ht="18.75">
      <c r="A113" s="9">
        <v>1</v>
      </c>
      <c r="B113" s="10" t="s">
        <v>17</v>
      </c>
      <c r="C113" s="51"/>
      <c r="D113" s="48"/>
      <c r="E113" s="48"/>
      <c r="F113" s="48"/>
    </row>
    <row r="114" spans="1:6" ht="18.75">
      <c r="A114" s="15" t="s">
        <v>25</v>
      </c>
      <c r="B114" s="16" t="s">
        <v>62</v>
      </c>
      <c r="C114" s="51"/>
      <c r="D114" s="48"/>
      <c r="E114" s="48"/>
      <c r="F114" s="48"/>
    </row>
    <row r="115" spans="1:6" ht="18.75">
      <c r="A115" s="15" t="s">
        <v>26</v>
      </c>
      <c r="B115" s="16" t="s">
        <v>63</v>
      </c>
      <c r="C115" s="51"/>
      <c r="D115" s="48"/>
      <c r="E115" s="48"/>
      <c r="F115" s="48"/>
    </row>
    <row r="116" spans="1:6" ht="18.75">
      <c r="A116" s="9">
        <v>2</v>
      </c>
      <c r="B116" s="10" t="s">
        <v>27</v>
      </c>
      <c r="C116" s="51"/>
      <c r="D116" s="48"/>
      <c r="E116" s="48"/>
      <c r="F116" s="48"/>
    </row>
    <row r="117" spans="1:6" ht="18.75">
      <c r="A117" s="15" t="s">
        <v>28</v>
      </c>
      <c r="B117" s="16" t="s">
        <v>62</v>
      </c>
      <c r="C117" s="51"/>
      <c r="D117" s="48"/>
      <c r="E117" s="48"/>
      <c r="F117" s="48"/>
    </row>
    <row r="118" spans="1:6" ht="18.75">
      <c r="A118" s="15" t="s">
        <v>33</v>
      </c>
      <c r="B118" s="16" t="s">
        <v>63</v>
      </c>
      <c r="C118" s="51"/>
      <c r="D118" s="48"/>
      <c r="E118" s="48"/>
      <c r="F118" s="48"/>
    </row>
    <row r="119" spans="1:6" ht="32.25" customHeight="1">
      <c r="A119" s="9">
        <v>3</v>
      </c>
      <c r="B119" s="10" t="s">
        <v>37</v>
      </c>
      <c r="C119" s="51"/>
      <c r="D119" s="48"/>
      <c r="E119" s="48"/>
      <c r="F119" s="48"/>
    </row>
    <row r="120" spans="1:6" ht="18.75">
      <c r="A120" s="15" t="s">
        <v>38</v>
      </c>
      <c r="B120" s="16" t="s">
        <v>62</v>
      </c>
      <c r="C120" s="51"/>
      <c r="D120" s="48"/>
      <c r="E120" s="48"/>
      <c r="F120" s="48"/>
    </row>
    <row r="121" spans="1:6" ht="18.75">
      <c r="A121" s="15" t="s">
        <v>39</v>
      </c>
      <c r="B121" s="16" t="s">
        <v>63</v>
      </c>
      <c r="C121" s="51"/>
      <c r="D121" s="48"/>
      <c r="E121" s="48"/>
      <c r="F121" s="48"/>
    </row>
    <row r="122" spans="1:6" ht="18.75">
      <c r="A122" s="9">
        <v>4</v>
      </c>
      <c r="B122" s="10" t="s">
        <v>40</v>
      </c>
      <c r="C122" s="51"/>
      <c r="D122" s="48"/>
      <c r="E122" s="48"/>
      <c r="F122" s="48"/>
    </row>
    <row r="123" spans="1:6" ht="18.75">
      <c r="A123" s="15" t="s">
        <v>41</v>
      </c>
      <c r="B123" s="16" t="s">
        <v>62</v>
      </c>
      <c r="C123" s="51"/>
      <c r="D123" s="48"/>
      <c r="E123" s="48"/>
      <c r="F123" s="48"/>
    </row>
    <row r="124" spans="1:6" ht="18.75">
      <c r="A124" s="15" t="s">
        <v>42</v>
      </c>
      <c r="B124" s="16" t="s">
        <v>63</v>
      </c>
      <c r="C124" s="51"/>
      <c r="D124" s="48"/>
      <c r="E124" s="48"/>
      <c r="F124" s="48"/>
    </row>
    <row r="125" spans="1:6" ht="18.75">
      <c r="A125" s="9">
        <v>5</v>
      </c>
      <c r="B125" s="10" t="s">
        <v>43</v>
      </c>
      <c r="C125" s="51"/>
      <c r="D125" s="48"/>
      <c r="E125" s="48"/>
      <c r="F125" s="48"/>
    </row>
    <row r="126" spans="1:6" ht="18.75">
      <c r="A126" s="15" t="s">
        <v>44</v>
      </c>
      <c r="B126" s="16" t="s">
        <v>62</v>
      </c>
      <c r="C126" s="51"/>
      <c r="D126" s="48"/>
      <c r="E126" s="48"/>
      <c r="F126" s="48"/>
    </row>
    <row r="127" spans="1:6" ht="18.75">
      <c r="A127" s="15" t="s">
        <v>33</v>
      </c>
      <c r="B127" s="16" t="s">
        <v>63</v>
      </c>
      <c r="C127" s="51"/>
      <c r="D127" s="48"/>
      <c r="E127" s="48"/>
      <c r="F127" s="48"/>
    </row>
    <row r="128" spans="1:6" ht="18.75">
      <c r="A128" s="9">
        <v>6</v>
      </c>
      <c r="B128" s="10" t="s">
        <v>46</v>
      </c>
      <c r="C128" s="51"/>
      <c r="D128" s="48"/>
      <c r="E128" s="48"/>
      <c r="F128" s="48"/>
    </row>
    <row r="129" spans="1:6" ht="18.75">
      <c r="A129" s="15" t="s">
        <v>47</v>
      </c>
      <c r="B129" s="16" t="s">
        <v>62</v>
      </c>
      <c r="C129" s="51"/>
      <c r="D129" s="48"/>
      <c r="E129" s="48"/>
      <c r="F129" s="48"/>
    </row>
    <row r="130" spans="1:6" ht="18.75">
      <c r="A130" s="15" t="s">
        <v>48</v>
      </c>
      <c r="B130" s="16" t="s">
        <v>63</v>
      </c>
      <c r="C130" s="51"/>
      <c r="D130" s="48"/>
      <c r="E130" s="48"/>
      <c r="F130" s="48"/>
    </row>
    <row r="131" spans="1:6" ht="18.75">
      <c r="A131" s="9">
        <v>7</v>
      </c>
      <c r="B131" s="10" t="s">
        <v>49</v>
      </c>
      <c r="C131" s="51"/>
      <c r="D131" s="48"/>
      <c r="E131" s="48"/>
      <c r="F131" s="48"/>
    </row>
    <row r="132" spans="1:6" ht="18.75">
      <c r="A132" s="15" t="s">
        <v>50</v>
      </c>
      <c r="B132" s="16" t="s">
        <v>62</v>
      </c>
      <c r="C132" s="51"/>
      <c r="D132" s="48"/>
      <c r="E132" s="48"/>
      <c r="F132" s="48"/>
    </row>
    <row r="133" spans="1:6" ht="18.75">
      <c r="A133" s="15" t="s">
        <v>51</v>
      </c>
      <c r="B133" s="16" t="s">
        <v>63</v>
      </c>
      <c r="C133" s="51"/>
      <c r="D133" s="48"/>
      <c r="E133" s="48"/>
      <c r="F133" s="48"/>
    </row>
    <row r="134" spans="1:6" ht="18.75">
      <c r="A134" s="9">
        <v>8</v>
      </c>
      <c r="B134" s="10" t="s">
        <v>52</v>
      </c>
      <c r="C134" s="51"/>
      <c r="D134" s="48"/>
      <c r="E134" s="48"/>
      <c r="F134" s="48"/>
    </row>
    <row r="135" spans="1:6" ht="18.75">
      <c r="A135" s="15" t="s">
        <v>53</v>
      </c>
      <c r="B135" s="16" t="s">
        <v>62</v>
      </c>
      <c r="C135" s="51"/>
      <c r="D135" s="48"/>
      <c r="E135" s="48"/>
      <c r="F135" s="48"/>
    </row>
    <row r="136" spans="1:6" ht="18.75">
      <c r="A136" s="15" t="s">
        <v>54</v>
      </c>
      <c r="B136" s="16" t="s">
        <v>63</v>
      </c>
      <c r="C136" s="51"/>
      <c r="D136" s="48"/>
      <c r="E136" s="48"/>
      <c r="F136" s="48"/>
    </row>
    <row r="137" spans="1:6" ht="32.25" customHeight="1">
      <c r="A137" s="9">
        <v>9</v>
      </c>
      <c r="B137" s="10" t="s">
        <v>55</v>
      </c>
      <c r="C137" s="51"/>
      <c r="D137" s="48"/>
      <c r="E137" s="48"/>
      <c r="F137" s="48"/>
    </row>
    <row r="138" spans="1:6" ht="18.75">
      <c r="A138" s="15" t="s">
        <v>56</v>
      </c>
      <c r="B138" s="16" t="s">
        <v>62</v>
      </c>
      <c r="C138" s="51"/>
      <c r="D138" s="48"/>
      <c r="E138" s="48"/>
      <c r="F138" s="48"/>
    </row>
    <row r="139" spans="1:6" ht="18.75">
      <c r="A139" s="15" t="s">
        <v>57</v>
      </c>
      <c r="B139" s="16" t="s">
        <v>63</v>
      </c>
      <c r="C139" s="51"/>
      <c r="D139" s="48"/>
      <c r="E139" s="48"/>
      <c r="F139" s="48"/>
    </row>
    <row r="140" spans="1:6" ht="18.75">
      <c r="A140" s="9">
        <v>10</v>
      </c>
      <c r="B140" s="10" t="s">
        <v>58</v>
      </c>
      <c r="C140" s="51"/>
      <c r="D140" s="48"/>
      <c r="E140" s="48"/>
      <c r="F140" s="48"/>
    </row>
    <row r="141" spans="1:6" ht="18.75">
      <c r="A141" s="15" t="s">
        <v>59</v>
      </c>
      <c r="B141" s="16" t="s">
        <v>62</v>
      </c>
      <c r="C141" s="51"/>
      <c r="D141" s="48"/>
      <c r="E141" s="48"/>
      <c r="F141" s="48"/>
    </row>
    <row r="142" spans="1:6" ht="18.75">
      <c r="A142" s="15" t="s">
        <v>60</v>
      </c>
      <c r="B142" s="16" t="s">
        <v>63</v>
      </c>
      <c r="C142" s="51"/>
      <c r="D142" s="48"/>
      <c r="E142" s="48"/>
      <c r="F142" s="48"/>
    </row>
    <row r="144" spans="4:6" ht="18.75">
      <c r="D144" s="100" t="s">
        <v>140</v>
      </c>
      <c r="E144" s="100"/>
      <c r="F144" s="100"/>
    </row>
    <row r="145" spans="4:6" ht="18.75">
      <c r="D145" s="98" t="s">
        <v>74</v>
      </c>
      <c r="E145" s="98"/>
      <c r="F145" s="98"/>
    </row>
    <row r="146" spans="4:6" ht="18.75">
      <c r="D146" s="100"/>
      <c r="E146" s="100"/>
      <c r="F146" s="100"/>
    </row>
    <row r="147" spans="4:6" ht="52.5" customHeight="1">
      <c r="D147" s="98" t="s">
        <v>92</v>
      </c>
      <c r="E147" s="98"/>
      <c r="F147" s="98"/>
    </row>
  </sheetData>
  <sheetProtection formatCells="0" formatColumns="0" formatRows="0" insertColumns="0" insertRows="0" insertHyperlinks="0" deleteColumns="0" deleteRows="0" sort="0" autoFilter="0" pivotTables="0"/>
  <mergeCells count="18">
    <mergeCell ref="C4:F4"/>
    <mergeCell ref="C5:F5"/>
    <mergeCell ref="A7:F7"/>
    <mergeCell ref="A1:F1"/>
    <mergeCell ref="A2:B2"/>
    <mergeCell ref="C2:F2"/>
    <mergeCell ref="A3:B3"/>
    <mergeCell ref="C3:F3"/>
    <mergeCell ref="A6:F6"/>
    <mergeCell ref="A8:F8"/>
    <mergeCell ref="A11:F11"/>
    <mergeCell ref="D147:F147"/>
    <mergeCell ref="E12:F12"/>
    <mergeCell ref="D144:F144"/>
    <mergeCell ref="D145:F145"/>
    <mergeCell ref="D146:F146"/>
    <mergeCell ref="A9:F9"/>
    <mergeCell ref="A10:F10"/>
  </mergeCells>
  <printOptions/>
  <pageMargins left="0.31" right="0" top="0.55" bottom="0.55" header="0.31" footer="0.31"/>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8"/>
  </sheetPr>
  <dimension ref="A1:N148"/>
  <sheetViews>
    <sheetView zoomScalePageLayoutView="0" workbookViewId="0" topLeftCell="A1">
      <selection activeCell="A10" sqref="A10:F10"/>
    </sheetView>
  </sheetViews>
  <sheetFormatPr defaultColWidth="9.00390625" defaultRowHeight="14.25"/>
  <cols>
    <col min="1" max="1" width="4.375" style="1" bestFit="1" customWidth="1"/>
    <col min="2" max="2" width="37.00390625" style="1" bestFit="1" customWidth="1"/>
    <col min="3" max="3" width="9.625" style="1" bestFit="1" customWidth="1"/>
    <col min="4" max="4" width="12.375" style="1" bestFit="1" customWidth="1"/>
    <col min="5" max="5" width="12.625" style="1" bestFit="1" customWidth="1"/>
    <col min="6" max="6" width="17.625" style="1" bestFit="1" customWidth="1"/>
    <col min="7" max="7" width="9.00390625" style="1" customWidth="1"/>
    <col min="8" max="8" width="9.125" style="0" bestFit="1" customWidth="1"/>
    <col min="9" max="9" width="13.25390625" style="0" customWidth="1"/>
    <col min="10" max="10" width="10.875" style="0" bestFit="1" customWidth="1"/>
  </cols>
  <sheetData>
    <row r="1" spans="1:8" ht="37.5" customHeight="1">
      <c r="A1" s="91" t="s">
        <v>105</v>
      </c>
      <c r="B1" s="91"/>
      <c r="C1" s="91"/>
      <c r="D1" s="91"/>
      <c r="E1" s="91"/>
      <c r="F1" s="91"/>
      <c r="G1" s="26"/>
      <c r="H1" s="26"/>
    </row>
    <row r="2" spans="1:8" ht="16.5">
      <c r="A2" s="93" t="s">
        <v>89</v>
      </c>
      <c r="B2" s="93"/>
      <c r="C2" s="98" t="s">
        <v>67</v>
      </c>
      <c r="D2" s="98"/>
      <c r="E2" s="98"/>
      <c r="F2" s="98"/>
      <c r="G2" s="4"/>
      <c r="H2" s="4"/>
    </row>
    <row r="3" spans="1:8" ht="18.75">
      <c r="A3" s="93" t="s">
        <v>77</v>
      </c>
      <c r="B3" s="93"/>
      <c r="C3" s="106" t="s">
        <v>68</v>
      </c>
      <c r="D3" s="106"/>
      <c r="E3" s="106"/>
      <c r="F3" s="106"/>
      <c r="G3" s="4"/>
      <c r="H3" s="4"/>
    </row>
    <row r="4" spans="1:8" ht="9.75" customHeight="1">
      <c r="A4" s="3"/>
      <c r="B4" s="3"/>
      <c r="C4" s="104"/>
      <c r="D4" s="104"/>
      <c r="E4" s="104"/>
      <c r="F4" s="104"/>
      <c r="G4" s="4"/>
      <c r="H4" s="4"/>
    </row>
    <row r="5" spans="1:8" ht="18.75">
      <c r="A5" s="3"/>
      <c r="B5" s="3"/>
      <c r="C5" s="105" t="s">
        <v>139</v>
      </c>
      <c r="D5" s="105"/>
      <c r="E5" s="105"/>
      <c r="F5" s="105"/>
      <c r="G5" s="4"/>
      <c r="H5" s="4"/>
    </row>
    <row r="6" spans="1:8" ht="18.75" customHeight="1">
      <c r="A6" s="94" t="s">
        <v>100</v>
      </c>
      <c r="B6" s="94"/>
      <c r="C6" s="94"/>
      <c r="D6" s="94"/>
      <c r="E6" s="94"/>
      <c r="F6" s="94"/>
      <c r="G6" s="4"/>
      <c r="H6" s="4"/>
    </row>
    <row r="7" spans="1:8" ht="30" customHeight="1">
      <c r="A7" s="94" t="s">
        <v>138</v>
      </c>
      <c r="B7" s="94"/>
      <c r="C7" s="94"/>
      <c r="D7" s="94"/>
      <c r="E7" s="94"/>
      <c r="F7" s="94"/>
      <c r="G7" s="4"/>
      <c r="H7" s="4"/>
    </row>
    <row r="8" spans="1:8" ht="18.75" customHeight="1">
      <c r="A8" s="92" t="s">
        <v>110</v>
      </c>
      <c r="B8" s="92"/>
      <c r="C8" s="92"/>
      <c r="D8" s="92"/>
      <c r="E8" s="92"/>
      <c r="F8" s="92"/>
      <c r="G8" s="4"/>
      <c r="H8" s="4"/>
    </row>
    <row r="9" spans="1:8" ht="7.5" customHeight="1">
      <c r="A9" s="5"/>
      <c r="B9" s="5"/>
      <c r="C9" s="5"/>
      <c r="D9" s="5"/>
      <c r="E9" s="5"/>
      <c r="F9" s="5"/>
      <c r="G9" s="4"/>
      <c r="H9" s="4"/>
    </row>
    <row r="10" spans="1:8" ht="37.5" customHeight="1">
      <c r="A10" s="97" t="s">
        <v>149</v>
      </c>
      <c r="B10" s="101"/>
      <c r="C10" s="101"/>
      <c r="D10" s="101"/>
      <c r="E10" s="101"/>
      <c r="F10" s="101"/>
      <c r="G10" s="4"/>
      <c r="H10" s="4"/>
    </row>
    <row r="11" spans="1:8" ht="52.5" customHeight="1">
      <c r="A11" s="102" t="s">
        <v>88</v>
      </c>
      <c r="B11" s="103"/>
      <c r="C11" s="103"/>
      <c r="D11" s="103"/>
      <c r="E11" s="103"/>
      <c r="F11" s="103"/>
      <c r="G11" s="4"/>
      <c r="H11" s="4"/>
    </row>
    <row r="12" spans="1:8" ht="32.25" customHeight="1">
      <c r="A12" s="97" t="s">
        <v>107</v>
      </c>
      <c r="B12" s="97"/>
      <c r="C12" s="97"/>
      <c r="D12" s="97"/>
      <c r="E12" s="97"/>
      <c r="F12" s="97"/>
      <c r="G12" s="4"/>
      <c r="H12" s="4"/>
    </row>
    <row r="13" spans="1:8" ht="21.75" customHeight="1">
      <c r="A13" s="5"/>
      <c r="B13" s="5"/>
      <c r="C13" s="5"/>
      <c r="D13" s="5"/>
      <c r="E13" s="99" t="s">
        <v>69</v>
      </c>
      <c r="F13" s="99"/>
      <c r="G13" s="5"/>
      <c r="H13" s="4"/>
    </row>
    <row r="14" spans="1:8" s="37" customFormat="1" ht="63" customHeight="1">
      <c r="A14" s="6" t="s">
        <v>0</v>
      </c>
      <c r="B14" s="7" t="s">
        <v>1</v>
      </c>
      <c r="C14" s="6" t="s">
        <v>70</v>
      </c>
      <c r="D14" s="6" t="s">
        <v>108</v>
      </c>
      <c r="E14" s="6" t="s">
        <v>72</v>
      </c>
      <c r="F14" s="6" t="s">
        <v>120</v>
      </c>
      <c r="G14" s="5"/>
      <c r="H14" s="5"/>
    </row>
    <row r="15" spans="1:8" ht="15.75">
      <c r="A15" s="35">
        <v>1</v>
      </c>
      <c r="B15" s="35">
        <v>2</v>
      </c>
      <c r="C15" s="35">
        <v>3</v>
      </c>
      <c r="D15" s="35">
        <v>4</v>
      </c>
      <c r="E15" s="35">
        <v>5</v>
      </c>
      <c r="F15" s="35">
        <v>6</v>
      </c>
      <c r="G15" s="4"/>
      <c r="H15" s="4"/>
    </row>
    <row r="16" spans="1:8" ht="15.75">
      <c r="A16" s="9" t="s">
        <v>2</v>
      </c>
      <c r="B16" s="10" t="s">
        <v>3</v>
      </c>
      <c r="C16" s="44">
        <f>C17</f>
        <v>3047</v>
      </c>
      <c r="D16" s="47">
        <f>D17</f>
        <v>259.36</v>
      </c>
      <c r="E16" s="52"/>
      <c r="F16" s="52"/>
      <c r="G16" s="4"/>
      <c r="H16" s="4"/>
    </row>
    <row r="17" spans="1:8" ht="15.75">
      <c r="A17" s="9" t="s">
        <v>4</v>
      </c>
      <c r="B17" s="10" t="s">
        <v>5</v>
      </c>
      <c r="C17" s="53">
        <f>C18+C21</f>
        <v>3047</v>
      </c>
      <c r="D17" s="51">
        <f>D18+D21</f>
        <v>259.36</v>
      </c>
      <c r="E17" s="59">
        <f>D17/C17*100</f>
        <v>8.511978995733509</v>
      </c>
      <c r="F17" s="50"/>
      <c r="G17" s="4"/>
      <c r="H17" s="4"/>
    </row>
    <row r="18" spans="1:8" ht="15.75">
      <c r="A18" s="15">
        <v>1</v>
      </c>
      <c r="B18" s="16" t="s">
        <v>6</v>
      </c>
      <c r="C18" s="54"/>
      <c r="D18" s="50"/>
      <c r="E18" s="50"/>
      <c r="F18" s="50"/>
      <c r="G18" s="4"/>
      <c r="H18" s="4"/>
    </row>
    <row r="19" spans="1:8" ht="15.75">
      <c r="A19" s="15"/>
      <c r="B19" s="16" t="s">
        <v>7</v>
      </c>
      <c r="C19" s="55"/>
      <c r="D19" s="50"/>
      <c r="E19" s="50"/>
      <c r="F19" s="50"/>
      <c r="G19" s="4"/>
      <c r="H19" s="4"/>
    </row>
    <row r="20" spans="1:8" ht="15.75">
      <c r="A20" s="15"/>
      <c r="B20" s="16" t="s">
        <v>7</v>
      </c>
      <c r="C20" s="54"/>
      <c r="D20" s="50"/>
      <c r="E20" s="50"/>
      <c r="F20" s="50"/>
      <c r="G20" s="4"/>
      <c r="H20" s="4"/>
    </row>
    <row r="21" spans="1:13" ht="15.75">
      <c r="A21" s="15">
        <v>2</v>
      </c>
      <c r="B21" s="16" t="s">
        <v>95</v>
      </c>
      <c r="C21" s="46">
        <f>SUM(C22:C26)</f>
        <v>3047</v>
      </c>
      <c r="D21" s="51">
        <f>SUM(D22:D26)</f>
        <v>259.36</v>
      </c>
      <c r="E21" s="59">
        <f aca="true" t="shared" si="0" ref="E21:E29">D21/C21*100</f>
        <v>8.511978995733509</v>
      </c>
      <c r="F21" s="50"/>
      <c r="G21" s="4"/>
      <c r="H21" s="4"/>
      <c r="I21" t="s">
        <v>116</v>
      </c>
      <c r="J21" t="s">
        <v>115</v>
      </c>
      <c r="K21" t="s">
        <v>117</v>
      </c>
      <c r="L21" t="s">
        <v>119</v>
      </c>
      <c r="M21" t="s">
        <v>118</v>
      </c>
    </row>
    <row r="22" spans="1:14" ht="15.75">
      <c r="A22" s="15"/>
      <c r="B22" s="16" t="s">
        <v>76</v>
      </c>
      <c r="C22" s="43">
        <v>665</v>
      </c>
      <c r="D22" s="60">
        <v>65.035</v>
      </c>
      <c r="E22" s="59">
        <f t="shared" si="0"/>
        <v>9.7796992481203</v>
      </c>
      <c r="F22" s="60"/>
      <c r="G22" s="4"/>
      <c r="H22" s="4" t="s">
        <v>111</v>
      </c>
      <c r="I22" s="61"/>
      <c r="J22" s="63">
        <v>103950</v>
      </c>
      <c r="K22" s="63">
        <v>81600</v>
      </c>
      <c r="N22" s="63">
        <f>SUM(I22:M22)</f>
        <v>185550</v>
      </c>
    </row>
    <row r="23" spans="1:14" ht="15.75">
      <c r="A23" s="15"/>
      <c r="B23" s="16" t="s">
        <v>90</v>
      </c>
      <c r="C23" s="74">
        <v>1120.5</v>
      </c>
      <c r="D23" s="79">
        <v>110.925</v>
      </c>
      <c r="E23" s="59">
        <f t="shared" si="0"/>
        <v>9.899598393574296</v>
      </c>
      <c r="F23" s="60"/>
      <c r="G23" s="4"/>
      <c r="H23" s="4" t="s">
        <v>114</v>
      </c>
      <c r="I23" s="62">
        <v>60895</v>
      </c>
      <c r="J23" s="63">
        <v>103950</v>
      </c>
      <c r="K23" s="63">
        <v>80700</v>
      </c>
      <c r="N23" s="63">
        <f>SUM(I23:M23)</f>
        <v>245545</v>
      </c>
    </row>
    <row r="24" spans="1:14" ht="15.75">
      <c r="A24" s="15"/>
      <c r="B24" s="16" t="s">
        <v>91</v>
      </c>
      <c r="C24" s="74">
        <v>1012.5</v>
      </c>
      <c r="D24" s="60">
        <v>83.4</v>
      </c>
      <c r="E24" s="59">
        <f t="shared" si="0"/>
        <v>8.237037037037037</v>
      </c>
      <c r="F24" s="60"/>
      <c r="G24" s="4"/>
      <c r="H24" s="4" t="s">
        <v>112</v>
      </c>
      <c r="I24" s="62">
        <v>65795</v>
      </c>
      <c r="J24" s="63">
        <v>111150</v>
      </c>
      <c r="K24" s="63">
        <v>84975</v>
      </c>
      <c r="N24" s="63">
        <f>SUM(I24:M24)</f>
        <v>261920</v>
      </c>
    </row>
    <row r="25" spans="1:14" ht="15.75">
      <c r="A25" s="15"/>
      <c r="B25" s="16" t="s">
        <v>93</v>
      </c>
      <c r="C25" s="74">
        <v>124.5</v>
      </c>
      <c r="D25" s="50"/>
      <c r="E25" s="59">
        <f>D25/C25*100</f>
        <v>0</v>
      </c>
      <c r="F25" s="60"/>
      <c r="G25" s="4"/>
      <c r="I25" s="70">
        <f>SUM(I22:I24)</f>
        <v>126690</v>
      </c>
      <c r="J25" s="70">
        <f>SUM(J22:J24)</f>
        <v>319050</v>
      </c>
      <c r="K25" s="70">
        <f>SUM(K22:K24)</f>
        <v>247275</v>
      </c>
      <c r="L25" s="71"/>
      <c r="M25" s="71"/>
      <c r="N25" s="70">
        <f>SUM(N22:N24)</f>
        <v>693015</v>
      </c>
    </row>
    <row r="26" spans="1:14" ht="15.75">
      <c r="A26" s="15"/>
      <c r="B26" s="16" t="s">
        <v>94</v>
      </c>
      <c r="C26" s="74">
        <v>124.5</v>
      </c>
      <c r="D26" s="50"/>
      <c r="E26" s="59">
        <f t="shared" si="0"/>
        <v>0</v>
      </c>
      <c r="F26" s="60"/>
      <c r="G26" s="4"/>
      <c r="H26" s="4" t="s">
        <v>113</v>
      </c>
      <c r="I26" s="62">
        <v>65035</v>
      </c>
      <c r="J26" s="63">
        <v>110925</v>
      </c>
      <c r="K26" s="63">
        <v>83400</v>
      </c>
      <c r="N26" s="63">
        <f>SUM(I26:M26)</f>
        <v>259360</v>
      </c>
    </row>
    <row r="27" spans="1:14" ht="15.75">
      <c r="A27" s="9" t="s">
        <v>10</v>
      </c>
      <c r="B27" s="10" t="s">
        <v>11</v>
      </c>
      <c r="C27" s="75">
        <f>C28</f>
        <v>3047</v>
      </c>
      <c r="D27" s="76">
        <f>D28</f>
        <v>76.01</v>
      </c>
      <c r="E27" s="60">
        <f t="shared" si="0"/>
        <v>2.4945848375451267</v>
      </c>
      <c r="F27" s="60"/>
      <c r="G27" s="4"/>
      <c r="H27" s="4"/>
      <c r="L27">
        <v>3750</v>
      </c>
      <c r="M27">
        <v>3750</v>
      </c>
      <c r="N27" s="63">
        <f>SUM(I27:M27)</f>
        <v>7500</v>
      </c>
    </row>
    <row r="28" spans="1:14" ht="15.75">
      <c r="A28" s="11">
        <v>1</v>
      </c>
      <c r="B28" s="36" t="s">
        <v>12</v>
      </c>
      <c r="C28" s="75">
        <f>C29</f>
        <v>3047</v>
      </c>
      <c r="D28" s="76">
        <f>D29</f>
        <v>76.01</v>
      </c>
      <c r="E28" s="60">
        <f t="shared" si="0"/>
        <v>2.4945848375451267</v>
      </c>
      <c r="F28" s="50"/>
      <c r="G28" s="4"/>
      <c r="H28" s="4"/>
      <c r="I28" s="72">
        <f>I25+I26</f>
        <v>191725</v>
      </c>
      <c r="J28" s="72">
        <f>J25+J26</f>
        <v>429975</v>
      </c>
      <c r="K28" s="72">
        <f>K25+K26</f>
        <v>330675</v>
      </c>
      <c r="L28" s="73">
        <f>SUM(L22:L27)</f>
        <v>3750</v>
      </c>
      <c r="M28" s="73">
        <f>SUM(M22:M27)</f>
        <v>3750</v>
      </c>
      <c r="N28" s="72">
        <f>N25+N26+N27</f>
        <v>959875</v>
      </c>
    </row>
    <row r="29" spans="1:8" ht="15.75">
      <c r="A29" s="15" t="s">
        <v>13</v>
      </c>
      <c r="B29" s="64" t="s">
        <v>14</v>
      </c>
      <c r="C29" s="77">
        <f>C21</f>
        <v>3047</v>
      </c>
      <c r="D29" s="76">
        <f>SUM(D30:D32)</f>
        <v>76.01</v>
      </c>
      <c r="E29" s="60">
        <f t="shared" si="0"/>
        <v>2.4945848375451267</v>
      </c>
      <c r="F29" s="50"/>
      <c r="G29" s="4"/>
      <c r="H29" s="4"/>
    </row>
    <row r="30" spans="1:8" ht="15.75">
      <c r="A30" s="15"/>
      <c r="B30" s="16" t="s">
        <v>76</v>
      </c>
      <c r="C30" s="78"/>
      <c r="D30" s="60">
        <v>76.01</v>
      </c>
      <c r="E30" s="60"/>
      <c r="F30" s="50"/>
      <c r="G30" s="4"/>
      <c r="H30" s="4"/>
    </row>
    <row r="31" spans="1:11" ht="15.75">
      <c r="A31" s="15"/>
      <c r="B31" s="16" t="s">
        <v>90</v>
      </c>
      <c r="C31" s="78"/>
      <c r="D31" s="79"/>
      <c r="E31" s="60"/>
      <c r="F31" s="50"/>
      <c r="G31" s="4"/>
      <c r="H31" s="4"/>
      <c r="I31">
        <f>I25*60%</f>
        <v>76014</v>
      </c>
      <c r="K31">
        <f>K25*80%</f>
        <v>197820</v>
      </c>
    </row>
    <row r="32" spans="1:8" ht="15.75">
      <c r="A32" s="15"/>
      <c r="B32" s="16" t="s">
        <v>91</v>
      </c>
      <c r="C32" s="78"/>
      <c r="D32" s="60"/>
      <c r="E32" s="60"/>
      <c r="F32" s="50"/>
      <c r="G32" s="4"/>
      <c r="H32" s="4"/>
    </row>
    <row r="33" spans="1:11" ht="15.75">
      <c r="A33" s="15"/>
      <c r="B33" s="16" t="s">
        <v>93</v>
      </c>
      <c r="C33" s="65"/>
      <c r="D33" s="59">
        <v>3.7</v>
      </c>
      <c r="E33" s="50"/>
      <c r="F33" s="50"/>
      <c r="G33" s="4"/>
      <c r="H33" s="4"/>
      <c r="K33">
        <v>82769800</v>
      </c>
    </row>
    <row r="34" spans="1:8" ht="15.75">
      <c r="A34" s="15"/>
      <c r="B34" s="16" t="s">
        <v>94</v>
      </c>
      <c r="C34" s="65"/>
      <c r="D34" s="59">
        <v>3.7</v>
      </c>
      <c r="E34" s="50"/>
      <c r="F34" s="50"/>
      <c r="G34" s="4"/>
      <c r="H34" s="4"/>
    </row>
    <row r="35" spans="1:10" ht="15.75">
      <c r="A35" s="15" t="s">
        <v>15</v>
      </c>
      <c r="B35" s="16" t="s">
        <v>16</v>
      </c>
      <c r="C35" s="54"/>
      <c r="D35" s="59"/>
      <c r="E35" s="50"/>
      <c r="F35" s="50"/>
      <c r="G35" s="4"/>
      <c r="H35" s="4"/>
      <c r="I35" s="63" t="e">
        <f>#REF!+I29</f>
        <v>#REF!</v>
      </c>
      <c r="J35" s="63" t="e">
        <f>I35-I28</f>
        <v>#REF!</v>
      </c>
    </row>
    <row r="36" spans="1:8" ht="15.75">
      <c r="A36" s="11">
        <v>2</v>
      </c>
      <c r="B36" s="36" t="s">
        <v>17</v>
      </c>
      <c r="C36" s="66"/>
      <c r="D36" s="50"/>
      <c r="E36" s="50"/>
      <c r="F36" s="50"/>
      <c r="G36" s="4"/>
      <c r="H36" s="4"/>
    </row>
    <row r="37" spans="1:8" ht="15.75">
      <c r="A37" s="15" t="s">
        <v>13</v>
      </c>
      <c r="B37" s="16" t="s">
        <v>18</v>
      </c>
      <c r="C37" s="43"/>
      <c r="D37" s="50"/>
      <c r="E37" s="50"/>
      <c r="F37" s="50"/>
      <c r="G37" s="4"/>
      <c r="H37" s="4"/>
    </row>
    <row r="38" spans="1:8" ht="15.75">
      <c r="A38" s="15" t="s">
        <v>15</v>
      </c>
      <c r="B38" s="16" t="s">
        <v>19</v>
      </c>
      <c r="C38" s="45"/>
      <c r="D38" s="50"/>
      <c r="E38" s="50"/>
      <c r="F38" s="50"/>
      <c r="G38" s="4"/>
      <c r="H38" s="4"/>
    </row>
    <row r="39" spans="1:8" ht="15.75">
      <c r="A39" s="9" t="s">
        <v>20</v>
      </c>
      <c r="B39" s="10" t="s">
        <v>21</v>
      </c>
      <c r="C39" s="43"/>
      <c r="D39" s="50"/>
      <c r="E39" s="50"/>
      <c r="F39" s="50"/>
      <c r="G39" s="4"/>
      <c r="H39" s="4"/>
    </row>
    <row r="40" spans="1:8" ht="15.75">
      <c r="A40" s="11">
        <v>1</v>
      </c>
      <c r="B40" s="36" t="s">
        <v>6</v>
      </c>
      <c r="C40" s="44"/>
      <c r="D40" s="50"/>
      <c r="E40" s="50"/>
      <c r="F40" s="50"/>
      <c r="G40" s="4"/>
      <c r="H40" s="4"/>
    </row>
    <row r="41" spans="1:8" ht="15.75">
      <c r="A41" s="9"/>
      <c r="B41" s="16" t="s">
        <v>7</v>
      </c>
      <c r="C41" s="46"/>
      <c r="D41" s="50"/>
      <c r="E41" s="50"/>
      <c r="F41" s="50"/>
      <c r="G41" s="4"/>
      <c r="H41" s="4"/>
    </row>
    <row r="42" spans="1:8" ht="15.75">
      <c r="A42" s="9"/>
      <c r="B42" s="16" t="s">
        <v>7</v>
      </c>
      <c r="C42" s="43"/>
      <c r="D42" s="50"/>
      <c r="E42" s="50"/>
      <c r="F42" s="50"/>
      <c r="G42" s="4"/>
      <c r="H42" s="4"/>
    </row>
    <row r="43" spans="1:8" ht="15.75">
      <c r="A43" s="11">
        <v>2</v>
      </c>
      <c r="B43" s="16" t="s">
        <v>8</v>
      </c>
      <c r="C43" s="43"/>
      <c r="D43" s="50"/>
      <c r="E43" s="50"/>
      <c r="F43" s="50"/>
      <c r="G43" s="4"/>
      <c r="H43" s="4"/>
    </row>
    <row r="44" spans="1:8" ht="15.75">
      <c r="A44" s="9"/>
      <c r="B44" s="16" t="s">
        <v>9</v>
      </c>
      <c r="C44" s="45"/>
      <c r="D44" s="50"/>
      <c r="E44" s="50"/>
      <c r="F44" s="50"/>
      <c r="G44" s="4"/>
      <c r="H44" s="4"/>
    </row>
    <row r="45" spans="1:8" ht="15.75">
      <c r="A45" s="15"/>
      <c r="B45" s="16" t="s">
        <v>9</v>
      </c>
      <c r="C45" s="43"/>
      <c r="D45" s="50"/>
      <c r="E45" s="50"/>
      <c r="F45" s="50"/>
      <c r="G45" s="4"/>
      <c r="H45" s="4"/>
    </row>
    <row r="46" spans="1:8" ht="15.75">
      <c r="A46" s="9" t="s">
        <v>22</v>
      </c>
      <c r="B46" s="10" t="s">
        <v>23</v>
      </c>
      <c r="C46" s="56"/>
      <c r="D46" s="50"/>
      <c r="E46" s="50"/>
      <c r="F46" s="50"/>
      <c r="G46" s="4"/>
      <c r="H46" s="4"/>
    </row>
    <row r="47" spans="1:9" ht="15.75">
      <c r="A47" s="9" t="s">
        <v>4</v>
      </c>
      <c r="B47" s="10" t="s">
        <v>24</v>
      </c>
      <c r="C47" s="46">
        <f>C50+C49</f>
        <v>6812</v>
      </c>
      <c r="D47" s="50">
        <f>SUM(D49:D50)</f>
        <v>1770.3999999999999</v>
      </c>
      <c r="E47" s="59">
        <f>D47/C47*100</f>
        <v>25.98943041691133</v>
      </c>
      <c r="F47" s="60">
        <v>1.14</v>
      </c>
      <c r="G47" s="4"/>
      <c r="H47" s="4"/>
      <c r="I47" s="63">
        <v>1709078</v>
      </c>
    </row>
    <row r="48" spans="1:9" ht="15.75">
      <c r="A48" s="9">
        <v>1</v>
      </c>
      <c r="B48" s="10" t="s">
        <v>17</v>
      </c>
      <c r="C48" s="56"/>
      <c r="D48" s="50"/>
      <c r="E48" s="50"/>
      <c r="F48" s="50"/>
      <c r="G48" s="4"/>
      <c r="H48" s="4"/>
      <c r="I48">
        <f>D47/I47</f>
        <v>0.0010358801646267752</v>
      </c>
    </row>
    <row r="49" spans="1:8" ht="15.75">
      <c r="A49" s="15" t="s">
        <v>25</v>
      </c>
      <c r="B49" s="16" t="s">
        <v>18</v>
      </c>
      <c r="C49" s="50">
        <f>6069+97</f>
        <v>6166</v>
      </c>
      <c r="D49" s="50">
        <v>1526.8</v>
      </c>
      <c r="E49" s="59">
        <f>D49/C49*100</f>
        <v>24.761595848199804</v>
      </c>
      <c r="F49" s="60">
        <v>1.14</v>
      </c>
      <c r="G49" s="4"/>
      <c r="H49" s="4"/>
    </row>
    <row r="50" spans="1:8" ht="15.75">
      <c r="A50" s="15" t="s">
        <v>26</v>
      </c>
      <c r="B50" s="16" t="s">
        <v>19</v>
      </c>
      <c r="C50" s="50">
        <v>646</v>
      </c>
      <c r="D50" s="67">
        <v>243.6</v>
      </c>
      <c r="E50" s="67">
        <f>D50/C50*100</f>
        <v>37.70897832817337</v>
      </c>
      <c r="F50" s="57">
        <v>0</v>
      </c>
      <c r="G50" s="29"/>
      <c r="H50" s="30"/>
    </row>
    <row r="51" spans="1:8" ht="15.75">
      <c r="A51" s="9">
        <v>2</v>
      </c>
      <c r="B51" s="10" t="s">
        <v>27</v>
      </c>
      <c r="C51" s="51"/>
      <c r="D51" s="48"/>
      <c r="E51" s="48"/>
      <c r="F51" s="48"/>
      <c r="G51" s="31"/>
      <c r="H51" s="4"/>
    </row>
    <row r="52" spans="1:8" ht="32.25" customHeight="1">
      <c r="A52" s="15" t="s">
        <v>28</v>
      </c>
      <c r="B52" s="16" t="s">
        <v>29</v>
      </c>
      <c r="C52" s="48"/>
      <c r="D52" s="50"/>
      <c r="E52" s="50"/>
      <c r="F52" s="52"/>
      <c r="G52" s="4"/>
      <c r="H52" s="4"/>
    </row>
    <row r="53" spans="1:8" ht="32.25" customHeight="1">
      <c r="A53" s="12"/>
      <c r="B53" s="19" t="s">
        <v>30</v>
      </c>
      <c r="C53" s="48"/>
      <c r="D53" s="50"/>
      <c r="E53" s="50"/>
      <c r="F53" s="48"/>
      <c r="G53" s="4"/>
      <c r="H53" s="4"/>
    </row>
    <row r="54" spans="1:6" ht="18.75">
      <c r="A54" s="12"/>
      <c r="B54" s="19" t="s">
        <v>31</v>
      </c>
      <c r="C54" s="58"/>
      <c r="D54" s="58"/>
      <c r="E54" s="58"/>
      <c r="F54" s="58"/>
    </row>
    <row r="55" spans="1:6" ht="18.75">
      <c r="A55" s="12"/>
      <c r="B55" s="19" t="s">
        <v>32</v>
      </c>
      <c r="C55" s="51"/>
      <c r="D55" s="48"/>
      <c r="E55" s="48"/>
      <c r="F55" s="48"/>
    </row>
    <row r="56" spans="1:6" ht="32.25" customHeight="1">
      <c r="A56" s="15" t="s">
        <v>33</v>
      </c>
      <c r="B56" s="16" t="s">
        <v>34</v>
      </c>
      <c r="C56" s="51"/>
      <c r="D56" s="48"/>
      <c r="E56" s="48"/>
      <c r="F56" s="48"/>
    </row>
    <row r="57" spans="1:6" ht="18.75">
      <c r="A57" s="15" t="s">
        <v>35</v>
      </c>
      <c r="B57" s="16" t="s">
        <v>36</v>
      </c>
      <c r="C57" s="51"/>
      <c r="D57" s="48"/>
      <c r="E57" s="48"/>
      <c r="F57" s="48"/>
    </row>
    <row r="58" spans="1:6" ht="32.25" customHeight="1">
      <c r="A58" s="9">
        <v>3</v>
      </c>
      <c r="B58" s="10" t="s">
        <v>37</v>
      </c>
      <c r="C58" s="51"/>
      <c r="D58" s="48"/>
      <c r="E58" s="48"/>
      <c r="F58" s="48"/>
    </row>
    <row r="59" spans="1:6" ht="18.75">
      <c r="A59" s="15" t="s">
        <v>38</v>
      </c>
      <c r="B59" s="16" t="s">
        <v>14</v>
      </c>
      <c r="C59" s="51"/>
      <c r="D59" s="48"/>
      <c r="E59" s="48"/>
      <c r="F59" s="48"/>
    </row>
    <row r="60" spans="1:6" ht="18.75">
      <c r="A60" s="15" t="s">
        <v>39</v>
      </c>
      <c r="B60" s="16" t="s">
        <v>36</v>
      </c>
      <c r="C60" s="51"/>
      <c r="D60" s="48"/>
      <c r="E60" s="48"/>
      <c r="F60" s="48"/>
    </row>
    <row r="61" spans="1:6" ht="18.75">
      <c r="A61" s="9">
        <v>4</v>
      </c>
      <c r="B61" s="10" t="s">
        <v>40</v>
      </c>
      <c r="C61" s="51"/>
      <c r="D61" s="48"/>
      <c r="E61" s="48"/>
      <c r="F61" s="48"/>
    </row>
    <row r="62" spans="1:6" ht="18.75">
      <c r="A62" s="15" t="s">
        <v>41</v>
      </c>
      <c r="B62" s="16" t="s">
        <v>14</v>
      </c>
      <c r="C62" s="51"/>
      <c r="D62" s="48"/>
      <c r="E62" s="48"/>
      <c r="F62" s="48"/>
    </row>
    <row r="63" spans="1:6" ht="18.75">
      <c r="A63" s="15" t="s">
        <v>42</v>
      </c>
      <c r="B63" s="16" t="s">
        <v>36</v>
      </c>
      <c r="C63" s="51"/>
      <c r="D63" s="48"/>
      <c r="E63" s="48"/>
      <c r="F63" s="48"/>
    </row>
    <row r="64" spans="1:6" ht="18.75">
      <c r="A64" s="9">
        <v>5</v>
      </c>
      <c r="B64" s="10" t="s">
        <v>43</v>
      </c>
      <c r="C64" s="51"/>
      <c r="D64" s="48"/>
      <c r="E64" s="48"/>
      <c r="F64" s="48"/>
    </row>
    <row r="65" spans="1:6" ht="18.75">
      <c r="A65" s="15" t="s">
        <v>44</v>
      </c>
      <c r="B65" s="16" t="s">
        <v>14</v>
      </c>
      <c r="C65" s="51"/>
      <c r="D65" s="48"/>
      <c r="E65" s="48"/>
      <c r="F65" s="48"/>
    </row>
    <row r="66" spans="1:14" s="1" customFormat="1" ht="18.75">
      <c r="A66" s="15" t="s">
        <v>45</v>
      </c>
      <c r="B66" s="16" t="s">
        <v>36</v>
      </c>
      <c r="C66" s="51"/>
      <c r="D66" s="48"/>
      <c r="E66" s="48"/>
      <c r="F66" s="48"/>
      <c r="H66"/>
      <c r="I66"/>
      <c r="J66"/>
      <c r="K66"/>
      <c r="L66"/>
      <c r="M66"/>
      <c r="N66"/>
    </row>
    <row r="67" spans="1:14" s="1" customFormat="1" ht="18.75">
      <c r="A67" s="9">
        <v>6</v>
      </c>
      <c r="B67" s="10" t="s">
        <v>46</v>
      </c>
      <c r="C67" s="51"/>
      <c r="D67" s="48"/>
      <c r="E67" s="48"/>
      <c r="F67" s="48"/>
      <c r="H67"/>
      <c r="I67"/>
      <c r="J67"/>
      <c r="K67"/>
      <c r="L67"/>
      <c r="M67"/>
      <c r="N67"/>
    </row>
    <row r="68" spans="1:14" s="1" customFormat="1" ht="18.75">
      <c r="A68" s="15" t="s">
        <v>47</v>
      </c>
      <c r="B68" s="16" t="s">
        <v>14</v>
      </c>
      <c r="C68" s="51"/>
      <c r="D68" s="48"/>
      <c r="E68" s="48"/>
      <c r="F68" s="48"/>
      <c r="H68"/>
      <c r="I68"/>
      <c r="J68"/>
      <c r="K68"/>
      <c r="L68"/>
      <c r="M68"/>
      <c r="N68"/>
    </row>
    <row r="69" spans="1:14" s="1" customFormat="1" ht="18.75">
      <c r="A69" s="15" t="s">
        <v>48</v>
      </c>
      <c r="B69" s="16" t="s">
        <v>36</v>
      </c>
      <c r="C69" s="51"/>
      <c r="D69" s="48"/>
      <c r="E69" s="48"/>
      <c r="F69" s="48"/>
      <c r="H69"/>
      <c r="I69"/>
      <c r="J69"/>
      <c r="K69"/>
      <c r="L69"/>
      <c r="M69"/>
      <c r="N69"/>
    </row>
    <row r="70" spans="1:14" s="1" customFormat="1" ht="18.75">
      <c r="A70" s="9">
        <v>7</v>
      </c>
      <c r="B70" s="10" t="s">
        <v>49</v>
      </c>
      <c r="C70" s="51"/>
      <c r="D70" s="48"/>
      <c r="E70" s="48"/>
      <c r="F70" s="48"/>
      <c r="H70"/>
      <c r="I70"/>
      <c r="J70"/>
      <c r="K70"/>
      <c r="L70"/>
      <c r="M70"/>
      <c r="N70"/>
    </row>
    <row r="71" spans="1:14" s="1" customFormat="1" ht="18.75">
      <c r="A71" s="15" t="s">
        <v>50</v>
      </c>
      <c r="B71" s="16" t="s">
        <v>14</v>
      </c>
      <c r="C71" s="51"/>
      <c r="D71" s="48"/>
      <c r="E71" s="48"/>
      <c r="F71" s="48"/>
      <c r="H71"/>
      <c r="I71"/>
      <c r="J71"/>
      <c r="K71"/>
      <c r="L71"/>
      <c r="M71"/>
      <c r="N71"/>
    </row>
    <row r="72" spans="1:14" s="1" customFormat="1" ht="18.75">
      <c r="A72" s="15" t="s">
        <v>51</v>
      </c>
      <c r="B72" s="16" t="s">
        <v>36</v>
      </c>
      <c r="C72" s="51"/>
      <c r="D72" s="48"/>
      <c r="E72" s="48"/>
      <c r="F72" s="48"/>
      <c r="H72"/>
      <c r="I72"/>
      <c r="J72"/>
      <c r="K72"/>
      <c r="L72"/>
      <c r="M72"/>
      <c r="N72"/>
    </row>
    <row r="73" spans="1:14" s="1" customFormat="1" ht="18.75">
      <c r="A73" s="9">
        <v>8</v>
      </c>
      <c r="B73" s="10" t="s">
        <v>52</v>
      </c>
      <c r="C73" s="51"/>
      <c r="D73" s="48"/>
      <c r="E73" s="48"/>
      <c r="F73" s="48"/>
      <c r="H73"/>
      <c r="I73"/>
      <c r="J73"/>
      <c r="K73"/>
      <c r="L73"/>
      <c r="M73"/>
      <c r="N73"/>
    </row>
    <row r="74" spans="1:14" s="1" customFormat="1" ht="18.75">
      <c r="A74" s="15" t="s">
        <v>53</v>
      </c>
      <c r="B74" s="16" t="s">
        <v>14</v>
      </c>
      <c r="C74" s="51"/>
      <c r="D74" s="48"/>
      <c r="E74" s="48"/>
      <c r="F74" s="48"/>
      <c r="H74"/>
      <c r="I74"/>
      <c r="J74"/>
      <c r="K74"/>
      <c r="L74"/>
      <c r="M74"/>
      <c r="N74"/>
    </row>
    <row r="75" spans="1:14" s="1" customFormat="1" ht="18.75">
      <c r="A75" s="15" t="s">
        <v>54</v>
      </c>
      <c r="B75" s="16" t="s">
        <v>36</v>
      </c>
      <c r="C75" s="51"/>
      <c r="D75" s="48"/>
      <c r="E75" s="48"/>
      <c r="F75" s="48"/>
      <c r="H75"/>
      <c r="I75"/>
      <c r="J75"/>
      <c r="K75"/>
      <c r="L75"/>
      <c r="M75"/>
      <c r="N75"/>
    </row>
    <row r="76" spans="1:14" s="1" customFormat="1" ht="32.25" customHeight="1">
      <c r="A76" s="9">
        <v>9</v>
      </c>
      <c r="B76" s="10" t="s">
        <v>55</v>
      </c>
      <c r="C76" s="51"/>
      <c r="D76" s="48"/>
      <c r="E76" s="48"/>
      <c r="F76" s="48"/>
      <c r="H76"/>
      <c r="I76"/>
      <c r="J76"/>
      <c r="K76"/>
      <c r="L76"/>
      <c r="M76"/>
      <c r="N76"/>
    </row>
    <row r="77" spans="1:14" s="1" customFormat="1" ht="18.75">
      <c r="A77" s="15" t="s">
        <v>56</v>
      </c>
      <c r="B77" s="16" t="s">
        <v>14</v>
      </c>
      <c r="C77" s="51"/>
      <c r="D77" s="48"/>
      <c r="E77" s="48"/>
      <c r="F77" s="48"/>
      <c r="H77"/>
      <c r="I77"/>
      <c r="J77"/>
      <c r="K77"/>
      <c r="L77"/>
      <c r="M77"/>
      <c r="N77"/>
    </row>
    <row r="78" spans="1:14" s="1" customFormat="1" ht="18.75">
      <c r="A78" s="15" t="s">
        <v>57</v>
      </c>
      <c r="B78" s="16" t="s">
        <v>36</v>
      </c>
      <c r="C78" s="51"/>
      <c r="D78" s="48"/>
      <c r="E78" s="48"/>
      <c r="F78" s="48"/>
      <c r="H78"/>
      <c r="I78"/>
      <c r="J78"/>
      <c r="K78"/>
      <c r="L78"/>
      <c r="M78"/>
      <c r="N78"/>
    </row>
    <row r="79" spans="1:14" s="1" customFormat="1" ht="18.75">
      <c r="A79" s="9">
        <v>10</v>
      </c>
      <c r="B79" s="10" t="s">
        <v>58</v>
      </c>
      <c r="C79" s="51"/>
      <c r="D79" s="48"/>
      <c r="E79" s="48"/>
      <c r="F79" s="48"/>
      <c r="H79"/>
      <c r="I79"/>
      <c r="J79"/>
      <c r="K79"/>
      <c r="L79"/>
      <c r="M79"/>
      <c r="N79"/>
    </row>
    <row r="80" spans="1:14" s="1" customFormat="1" ht="18.75">
      <c r="A80" s="15" t="s">
        <v>59</v>
      </c>
      <c r="B80" s="16" t="s">
        <v>14</v>
      </c>
      <c r="C80" s="51"/>
      <c r="D80" s="48"/>
      <c r="E80" s="48"/>
      <c r="F80" s="48"/>
      <c r="H80"/>
      <c r="I80"/>
      <c r="J80"/>
      <c r="K80"/>
      <c r="L80"/>
      <c r="M80"/>
      <c r="N80"/>
    </row>
    <row r="81" spans="1:14" s="1" customFormat="1" ht="18.75">
      <c r="A81" s="15" t="s">
        <v>60</v>
      </c>
      <c r="B81" s="16" t="s">
        <v>36</v>
      </c>
      <c r="C81" s="51"/>
      <c r="D81" s="48"/>
      <c r="E81" s="48"/>
      <c r="F81" s="48"/>
      <c r="H81"/>
      <c r="I81"/>
      <c r="J81"/>
      <c r="K81"/>
      <c r="L81"/>
      <c r="M81"/>
      <c r="N81"/>
    </row>
    <row r="82" spans="1:14" s="1" customFormat="1" ht="18.75">
      <c r="A82" s="9" t="s">
        <v>10</v>
      </c>
      <c r="B82" s="10" t="s">
        <v>61</v>
      </c>
      <c r="C82" s="51"/>
      <c r="D82" s="48"/>
      <c r="E82" s="48"/>
      <c r="F82" s="48"/>
      <c r="H82"/>
      <c r="I82"/>
      <c r="J82"/>
      <c r="K82"/>
      <c r="L82"/>
      <c r="M82"/>
      <c r="N82"/>
    </row>
    <row r="83" spans="1:14" s="1" customFormat="1" ht="18.75">
      <c r="A83" s="9">
        <v>1</v>
      </c>
      <c r="B83" s="10" t="s">
        <v>17</v>
      </c>
      <c r="C83" s="51"/>
      <c r="D83" s="48"/>
      <c r="E83" s="48"/>
      <c r="F83" s="48"/>
      <c r="H83"/>
      <c r="I83"/>
      <c r="J83"/>
      <c r="K83"/>
      <c r="L83"/>
      <c r="M83"/>
      <c r="N83"/>
    </row>
    <row r="84" spans="1:14" s="1" customFormat="1" ht="18.75">
      <c r="A84" s="15" t="s">
        <v>25</v>
      </c>
      <c r="B84" s="16" t="s">
        <v>62</v>
      </c>
      <c r="C84" s="51"/>
      <c r="D84" s="48"/>
      <c r="E84" s="48"/>
      <c r="F84" s="48"/>
      <c r="H84"/>
      <c r="I84"/>
      <c r="J84"/>
      <c r="K84"/>
      <c r="L84"/>
      <c r="M84"/>
      <c r="N84"/>
    </row>
    <row r="85" spans="1:14" s="1" customFormat="1" ht="18.75">
      <c r="A85" s="15" t="s">
        <v>26</v>
      </c>
      <c r="B85" s="16" t="s">
        <v>63</v>
      </c>
      <c r="C85" s="51"/>
      <c r="D85" s="48"/>
      <c r="E85" s="48"/>
      <c r="F85" s="48"/>
      <c r="H85"/>
      <c r="I85"/>
      <c r="J85"/>
      <c r="K85"/>
      <c r="L85"/>
      <c r="M85"/>
      <c r="N85"/>
    </row>
    <row r="86" spans="1:14" s="1" customFormat="1" ht="18.75">
      <c r="A86" s="9">
        <v>2</v>
      </c>
      <c r="B86" s="10" t="s">
        <v>27</v>
      </c>
      <c r="C86" s="51"/>
      <c r="D86" s="48"/>
      <c r="E86" s="48"/>
      <c r="F86" s="48"/>
      <c r="H86"/>
      <c r="I86"/>
      <c r="J86"/>
      <c r="K86"/>
      <c r="L86"/>
      <c r="M86"/>
      <c r="N86"/>
    </row>
    <row r="87" spans="1:14" s="1" customFormat="1" ht="18.75">
      <c r="A87" s="15" t="s">
        <v>28</v>
      </c>
      <c r="B87" s="16" t="s">
        <v>62</v>
      </c>
      <c r="C87" s="51"/>
      <c r="D87" s="48"/>
      <c r="E87" s="48"/>
      <c r="F87" s="48"/>
      <c r="H87"/>
      <c r="I87"/>
      <c r="J87"/>
      <c r="K87"/>
      <c r="L87"/>
      <c r="M87"/>
      <c r="N87"/>
    </row>
    <row r="88" spans="1:14" s="1" customFormat="1" ht="18.75">
      <c r="A88" s="15" t="s">
        <v>33</v>
      </c>
      <c r="B88" s="16" t="s">
        <v>63</v>
      </c>
      <c r="C88" s="51"/>
      <c r="D88" s="48"/>
      <c r="E88" s="48"/>
      <c r="F88" s="48"/>
      <c r="H88"/>
      <c r="I88"/>
      <c r="J88"/>
      <c r="K88"/>
      <c r="L88"/>
      <c r="M88"/>
      <c r="N88"/>
    </row>
    <row r="89" spans="1:14" s="1" customFormat="1" ht="32.25" customHeight="1">
      <c r="A89" s="9">
        <v>3</v>
      </c>
      <c r="B89" s="10" t="s">
        <v>37</v>
      </c>
      <c r="C89" s="51"/>
      <c r="D89" s="48"/>
      <c r="E89" s="48"/>
      <c r="F89" s="48"/>
      <c r="H89"/>
      <c r="I89"/>
      <c r="J89"/>
      <c r="K89"/>
      <c r="L89"/>
      <c r="M89"/>
      <c r="N89"/>
    </row>
    <row r="90" spans="1:14" s="1" customFormat="1" ht="18.75">
      <c r="A90" s="15" t="s">
        <v>38</v>
      </c>
      <c r="B90" s="16" t="s">
        <v>62</v>
      </c>
      <c r="C90" s="51"/>
      <c r="D90" s="48"/>
      <c r="E90" s="48"/>
      <c r="F90" s="48"/>
      <c r="H90"/>
      <c r="I90"/>
      <c r="J90"/>
      <c r="K90"/>
      <c r="L90"/>
      <c r="M90"/>
      <c r="N90"/>
    </row>
    <row r="91" spans="1:14" s="1" customFormat="1" ht="18.75">
      <c r="A91" s="15" t="s">
        <v>39</v>
      </c>
      <c r="B91" s="16" t="s">
        <v>63</v>
      </c>
      <c r="C91" s="51"/>
      <c r="D91" s="48"/>
      <c r="E91" s="48"/>
      <c r="F91" s="48"/>
      <c r="H91"/>
      <c r="I91"/>
      <c r="J91"/>
      <c r="K91"/>
      <c r="L91"/>
      <c r="M91"/>
      <c r="N91"/>
    </row>
    <row r="92" spans="1:14" s="1" customFormat="1" ht="18.75">
      <c r="A92" s="9">
        <v>4</v>
      </c>
      <c r="B92" s="10" t="s">
        <v>40</v>
      </c>
      <c r="C92" s="51"/>
      <c r="D92" s="48"/>
      <c r="E92" s="48"/>
      <c r="F92" s="48"/>
      <c r="H92"/>
      <c r="I92"/>
      <c r="J92"/>
      <c r="K92"/>
      <c r="L92"/>
      <c r="M92"/>
      <c r="N92"/>
    </row>
    <row r="93" spans="1:14" s="1" customFormat="1" ht="18.75">
      <c r="A93" s="15" t="s">
        <v>41</v>
      </c>
      <c r="B93" s="16" t="s">
        <v>62</v>
      </c>
      <c r="C93" s="51"/>
      <c r="D93" s="48"/>
      <c r="E93" s="48"/>
      <c r="F93" s="48"/>
      <c r="H93"/>
      <c r="I93"/>
      <c r="J93"/>
      <c r="K93"/>
      <c r="L93"/>
      <c r="M93"/>
      <c r="N93"/>
    </row>
    <row r="94" spans="1:14" s="1" customFormat="1" ht="18.75">
      <c r="A94" s="15" t="s">
        <v>42</v>
      </c>
      <c r="B94" s="16" t="s">
        <v>63</v>
      </c>
      <c r="C94" s="51"/>
      <c r="D94" s="48"/>
      <c r="E94" s="48"/>
      <c r="F94" s="48"/>
      <c r="H94"/>
      <c r="I94"/>
      <c r="J94"/>
      <c r="K94"/>
      <c r="L94"/>
      <c r="M94"/>
      <c r="N94"/>
    </row>
    <row r="95" spans="1:14" s="1" customFormat="1" ht="18.75">
      <c r="A95" s="9">
        <v>5</v>
      </c>
      <c r="B95" s="10" t="s">
        <v>43</v>
      </c>
      <c r="C95" s="51"/>
      <c r="D95" s="48"/>
      <c r="E95" s="48"/>
      <c r="F95" s="48"/>
      <c r="H95"/>
      <c r="I95"/>
      <c r="J95"/>
      <c r="K95"/>
      <c r="L95"/>
      <c r="M95"/>
      <c r="N95"/>
    </row>
    <row r="96" spans="1:14" s="1" customFormat="1" ht="18.75">
      <c r="A96" s="15" t="s">
        <v>44</v>
      </c>
      <c r="B96" s="16" t="s">
        <v>62</v>
      </c>
      <c r="C96" s="51"/>
      <c r="D96" s="48"/>
      <c r="E96" s="48"/>
      <c r="F96" s="48"/>
      <c r="H96"/>
      <c r="I96"/>
      <c r="J96"/>
      <c r="K96"/>
      <c r="L96"/>
      <c r="M96"/>
      <c r="N96"/>
    </row>
    <row r="97" spans="1:14" s="1" customFormat="1" ht="18.75">
      <c r="A97" s="15" t="s">
        <v>33</v>
      </c>
      <c r="B97" s="16" t="s">
        <v>63</v>
      </c>
      <c r="C97" s="51"/>
      <c r="D97" s="48"/>
      <c r="E97" s="48"/>
      <c r="F97" s="48"/>
      <c r="H97"/>
      <c r="I97"/>
      <c r="J97"/>
      <c r="K97"/>
      <c r="L97"/>
      <c r="M97"/>
      <c r="N97"/>
    </row>
    <row r="98" spans="1:14" s="1" customFormat="1" ht="18.75">
      <c r="A98" s="9">
        <v>6</v>
      </c>
      <c r="B98" s="10" t="s">
        <v>46</v>
      </c>
      <c r="C98" s="51"/>
      <c r="D98" s="48"/>
      <c r="E98" s="48"/>
      <c r="F98" s="48"/>
      <c r="H98"/>
      <c r="I98"/>
      <c r="J98"/>
      <c r="K98"/>
      <c r="L98"/>
      <c r="M98"/>
      <c r="N98"/>
    </row>
    <row r="99" spans="1:14" s="1" customFormat="1" ht="18.75">
      <c r="A99" s="15" t="s">
        <v>47</v>
      </c>
      <c r="B99" s="16" t="s">
        <v>62</v>
      </c>
      <c r="C99" s="51"/>
      <c r="D99" s="48"/>
      <c r="E99" s="48"/>
      <c r="F99" s="48"/>
      <c r="H99"/>
      <c r="I99"/>
      <c r="J99"/>
      <c r="K99"/>
      <c r="L99"/>
      <c r="M99"/>
      <c r="N99"/>
    </row>
    <row r="100" spans="1:14" s="1" customFormat="1" ht="18.75">
      <c r="A100" s="15" t="s">
        <v>48</v>
      </c>
      <c r="B100" s="16" t="s">
        <v>63</v>
      </c>
      <c r="C100" s="51"/>
      <c r="D100" s="48"/>
      <c r="E100" s="48"/>
      <c r="F100" s="48"/>
      <c r="H100"/>
      <c r="I100"/>
      <c r="J100"/>
      <c r="K100"/>
      <c r="L100"/>
      <c r="M100"/>
      <c r="N100"/>
    </row>
    <row r="101" spans="1:14" s="1" customFormat="1" ht="18.75">
      <c r="A101" s="9">
        <v>7</v>
      </c>
      <c r="B101" s="10" t="s">
        <v>49</v>
      </c>
      <c r="C101" s="51"/>
      <c r="D101" s="48"/>
      <c r="E101" s="48"/>
      <c r="F101" s="48"/>
      <c r="H101"/>
      <c r="I101"/>
      <c r="J101"/>
      <c r="K101"/>
      <c r="L101"/>
      <c r="M101"/>
      <c r="N101"/>
    </row>
    <row r="102" spans="1:14" s="1" customFormat="1" ht="18.75">
      <c r="A102" s="15" t="s">
        <v>50</v>
      </c>
      <c r="B102" s="16" t="s">
        <v>62</v>
      </c>
      <c r="C102" s="51"/>
      <c r="D102" s="48"/>
      <c r="E102" s="48"/>
      <c r="F102" s="48"/>
      <c r="H102"/>
      <c r="I102"/>
      <c r="J102"/>
      <c r="K102"/>
      <c r="L102"/>
      <c r="M102"/>
      <c r="N102"/>
    </row>
    <row r="103" spans="1:14" s="1" customFormat="1" ht="18.75">
      <c r="A103" s="15" t="s">
        <v>51</v>
      </c>
      <c r="B103" s="16" t="s">
        <v>63</v>
      </c>
      <c r="C103" s="51"/>
      <c r="D103" s="48"/>
      <c r="E103" s="48"/>
      <c r="F103" s="48"/>
      <c r="H103"/>
      <c r="I103"/>
      <c r="J103"/>
      <c r="K103"/>
      <c r="L103"/>
      <c r="M103"/>
      <c r="N103"/>
    </row>
    <row r="104" spans="1:14" s="1" customFormat="1" ht="18.75">
      <c r="A104" s="9">
        <v>8</v>
      </c>
      <c r="B104" s="10" t="s">
        <v>52</v>
      </c>
      <c r="C104" s="51"/>
      <c r="D104" s="48"/>
      <c r="E104" s="48"/>
      <c r="F104" s="48"/>
      <c r="H104"/>
      <c r="I104"/>
      <c r="J104"/>
      <c r="K104"/>
      <c r="L104"/>
      <c r="M104"/>
      <c r="N104"/>
    </row>
    <row r="105" spans="1:14" s="1" customFormat="1" ht="18.75">
      <c r="A105" s="15" t="s">
        <v>53</v>
      </c>
      <c r="B105" s="16" t="s">
        <v>62</v>
      </c>
      <c r="C105" s="51"/>
      <c r="D105" s="48"/>
      <c r="E105" s="48"/>
      <c r="F105" s="48"/>
      <c r="H105"/>
      <c r="I105"/>
      <c r="J105"/>
      <c r="K105"/>
      <c r="L105"/>
      <c r="M105"/>
      <c r="N105"/>
    </row>
    <row r="106" spans="1:14" s="1" customFormat="1" ht="18.75">
      <c r="A106" s="15" t="s">
        <v>54</v>
      </c>
      <c r="B106" s="16" t="s">
        <v>63</v>
      </c>
      <c r="C106" s="51"/>
      <c r="D106" s="48"/>
      <c r="E106" s="48"/>
      <c r="F106" s="48"/>
      <c r="H106"/>
      <c r="I106"/>
      <c r="J106"/>
      <c r="K106"/>
      <c r="L106"/>
      <c r="M106"/>
      <c r="N106"/>
    </row>
    <row r="107" spans="1:14" s="1" customFormat="1" ht="32.25" customHeight="1">
      <c r="A107" s="9">
        <v>9</v>
      </c>
      <c r="B107" s="10" t="s">
        <v>55</v>
      </c>
      <c r="C107" s="51"/>
      <c r="D107" s="48"/>
      <c r="E107" s="48"/>
      <c r="F107" s="48"/>
      <c r="H107"/>
      <c r="I107"/>
      <c r="J107"/>
      <c r="K107"/>
      <c r="L107"/>
      <c r="M107"/>
      <c r="N107"/>
    </row>
    <row r="108" spans="1:14" s="1" customFormat="1" ht="18.75">
      <c r="A108" s="15" t="s">
        <v>56</v>
      </c>
      <c r="B108" s="16" t="s">
        <v>62</v>
      </c>
      <c r="C108" s="51"/>
      <c r="D108" s="48"/>
      <c r="E108" s="48"/>
      <c r="F108" s="48"/>
      <c r="H108"/>
      <c r="I108"/>
      <c r="J108"/>
      <c r="K108"/>
      <c r="L108"/>
      <c r="M108"/>
      <c r="N108"/>
    </row>
    <row r="109" spans="1:14" s="1" customFormat="1" ht="18.75">
      <c r="A109" s="15" t="s">
        <v>57</v>
      </c>
      <c r="B109" s="16" t="s">
        <v>63</v>
      </c>
      <c r="C109" s="51"/>
      <c r="D109" s="48"/>
      <c r="E109" s="48"/>
      <c r="F109" s="48"/>
      <c r="H109"/>
      <c r="I109"/>
      <c r="J109"/>
      <c r="K109"/>
      <c r="L109"/>
      <c r="M109"/>
      <c r="N109"/>
    </row>
    <row r="110" spans="1:14" s="1" customFormat="1" ht="18.75">
      <c r="A110" s="9">
        <v>10</v>
      </c>
      <c r="B110" s="10" t="s">
        <v>58</v>
      </c>
      <c r="C110" s="51"/>
      <c r="D110" s="48"/>
      <c r="E110" s="48"/>
      <c r="F110" s="48"/>
      <c r="H110"/>
      <c r="I110"/>
      <c r="J110"/>
      <c r="K110"/>
      <c r="L110"/>
      <c r="M110"/>
      <c r="N110"/>
    </row>
    <row r="111" spans="1:14" s="1" customFormat="1" ht="18.75">
      <c r="A111" s="15" t="s">
        <v>59</v>
      </c>
      <c r="B111" s="16" t="s">
        <v>62</v>
      </c>
      <c r="C111" s="51"/>
      <c r="D111" s="48"/>
      <c r="E111" s="48"/>
      <c r="F111" s="48"/>
      <c r="H111"/>
      <c r="I111"/>
      <c r="J111"/>
      <c r="K111"/>
      <c r="L111"/>
      <c r="M111"/>
      <c r="N111"/>
    </row>
    <row r="112" spans="1:14" s="1" customFormat="1" ht="18.75">
      <c r="A112" s="15" t="s">
        <v>60</v>
      </c>
      <c r="B112" s="16" t="s">
        <v>63</v>
      </c>
      <c r="C112" s="51"/>
      <c r="D112" s="48"/>
      <c r="E112" s="48"/>
      <c r="F112" s="48"/>
      <c r="H112"/>
      <c r="I112"/>
      <c r="J112"/>
      <c r="K112"/>
      <c r="L112"/>
      <c r="M112"/>
      <c r="N112"/>
    </row>
    <row r="113" spans="1:14" s="1" customFormat="1" ht="18.75">
      <c r="A113" s="9" t="s">
        <v>20</v>
      </c>
      <c r="B113" s="10" t="s">
        <v>64</v>
      </c>
      <c r="C113" s="51"/>
      <c r="D113" s="48"/>
      <c r="E113" s="48"/>
      <c r="F113" s="48"/>
      <c r="H113"/>
      <c r="I113"/>
      <c r="J113"/>
      <c r="K113"/>
      <c r="L113"/>
      <c r="M113"/>
      <c r="N113"/>
    </row>
    <row r="114" spans="1:14" s="1" customFormat="1" ht="18.75">
      <c r="A114" s="9">
        <v>1</v>
      </c>
      <c r="B114" s="10" t="s">
        <v>17</v>
      </c>
      <c r="C114" s="51"/>
      <c r="D114" s="48"/>
      <c r="E114" s="48"/>
      <c r="F114" s="48"/>
      <c r="H114"/>
      <c r="I114"/>
      <c r="J114"/>
      <c r="K114"/>
      <c r="L114"/>
      <c r="M114"/>
      <c r="N114"/>
    </row>
    <row r="115" spans="1:14" s="1" customFormat="1" ht="18.75">
      <c r="A115" s="15" t="s">
        <v>25</v>
      </c>
      <c r="B115" s="16" t="s">
        <v>62</v>
      </c>
      <c r="C115" s="51"/>
      <c r="D115" s="48"/>
      <c r="E115" s="48"/>
      <c r="F115" s="48"/>
      <c r="H115"/>
      <c r="I115"/>
      <c r="J115"/>
      <c r="K115"/>
      <c r="L115"/>
      <c r="M115"/>
      <c r="N115"/>
    </row>
    <row r="116" spans="1:14" s="1" customFormat="1" ht="18.75">
      <c r="A116" s="15" t="s">
        <v>26</v>
      </c>
      <c r="B116" s="16" t="s">
        <v>63</v>
      </c>
      <c r="C116" s="51"/>
      <c r="D116" s="48"/>
      <c r="E116" s="48"/>
      <c r="F116" s="48"/>
      <c r="H116"/>
      <c r="I116"/>
      <c r="J116"/>
      <c r="K116"/>
      <c r="L116"/>
      <c r="M116"/>
      <c r="N116"/>
    </row>
    <row r="117" spans="1:14" s="1" customFormat="1" ht="18.75">
      <c r="A117" s="9">
        <v>2</v>
      </c>
      <c r="B117" s="10" t="s">
        <v>27</v>
      </c>
      <c r="C117" s="51"/>
      <c r="D117" s="48"/>
      <c r="E117" s="48"/>
      <c r="F117" s="48"/>
      <c r="H117"/>
      <c r="I117"/>
      <c r="J117"/>
      <c r="K117"/>
      <c r="L117"/>
      <c r="M117"/>
      <c r="N117"/>
    </row>
    <row r="118" spans="1:14" s="1" customFormat="1" ht="18.75">
      <c r="A118" s="15" t="s">
        <v>28</v>
      </c>
      <c r="B118" s="16" t="s">
        <v>62</v>
      </c>
      <c r="C118" s="51"/>
      <c r="D118" s="48"/>
      <c r="E118" s="48"/>
      <c r="F118" s="48"/>
      <c r="H118"/>
      <c r="I118"/>
      <c r="J118"/>
      <c r="K118"/>
      <c r="L118"/>
      <c r="M118"/>
      <c r="N118"/>
    </row>
    <row r="119" spans="1:14" s="1" customFormat="1" ht="18.75">
      <c r="A119" s="15" t="s">
        <v>33</v>
      </c>
      <c r="B119" s="16" t="s">
        <v>63</v>
      </c>
      <c r="C119" s="51"/>
      <c r="D119" s="48"/>
      <c r="E119" s="48"/>
      <c r="F119" s="48"/>
      <c r="H119"/>
      <c r="I119"/>
      <c r="J119"/>
      <c r="K119"/>
      <c r="L119"/>
      <c r="M119"/>
      <c r="N119"/>
    </row>
    <row r="120" spans="1:14" s="1" customFormat="1" ht="32.25" customHeight="1">
      <c r="A120" s="9">
        <v>3</v>
      </c>
      <c r="B120" s="10" t="s">
        <v>37</v>
      </c>
      <c r="C120" s="51"/>
      <c r="D120" s="48"/>
      <c r="E120" s="48"/>
      <c r="F120" s="48"/>
      <c r="H120"/>
      <c r="I120"/>
      <c r="J120"/>
      <c r="K120"/>
      <c r="L120"/>
      <c r="M120"/>
      <c r="N120"/>
    </row>
    <row r="121" spans="1:14" s="1" customFormat="1" ht="18.75">
      <c r="A121" s="15" t="s">
        <v>38</v>
      </c>
      <c r="B121" s="16" t="s">
        <v>62</v>
      </c>
      <c r="C121" s="51"/>
      <c r="D121" s="48"/>
      <c r="E121" s="48"/>
      <c r="F121" s="48"/>
      <c r="H121"/>
      <c r="I121"/>
      <c r="J121"/>
      <c r="K121"/>
      <c r="L121"/>
      <c r="M121"/>
      <c r="N121"/>
    </row>
    <row r="122" spans="1:14" s="1" customFormat="1" ht="18.75">
      <c r="A122" s="15" t="s">
        <v>39</v>
      </c>
      <c r="B122" s="16" t="s">
        <v>63</v>
      </c>
      <c r="C122" s="51"/>
      <c r="D122" s="48"/>
      <c r="E122" s="48"/>
      <c r="F122" s="48"/>
      <c r="H122"/>
      <c r="I122"/>
      <c r="J122"/>
      <c r="K122"/>
      <c r="L122"/>
      <c r="M122"/>
      <c r="N122"/>
    </row>
    <row r="123" spans="1:14" s="1" customFormat="1" ht="18.75">
      <c r="A123" s="9">
        <v>4</v>
      </c>
      <c r="B123" s="10" t="s">
        <v>40</v>
      </c>
      <c r="C123" s="51"/>
      <c r="D123" s="48"/>
      <c r="E123" s="48"/>
      <c r="F123" s="48"/>
      <c r="H123"/>
      <c r="I123"/>
      <c r="J123"/>
      <c r="K123"/>
      <c r="L123"/>
      <c r="M123"/>
      <c r="N123"/>
    </row>
    <row r="124" spans="1:14" s="1" customFormat="1" ht="18.75">
      <c r="A124" s="15" t="s">
        <v>41</v>
      </c>
      <c r="B124" s="16" t="s">
        <v>62</v>
      </c>
      <c r="C124" s="51"/>
      <c r="D124" s="48"/>
      <c r="E124" s="48"/>
      <c r="F124" s="48"/>
      <c r="H124"/>
      <c r="I124"/>
      <c r="J124"/>
      <c r="K124"/>
      <c r="L124"/>
      <c r="M124"/>
      <c r="N124"/>
    </row>
    <row r="125" spans="1:14" s="1" customFormat="1" ht="18.75">
      <c r="A125" s="15" t="s">
        <v>42</v>
      </c>
      <c r="B125" s="16" t="s">
        <v>63</v>
      </c>
      <c r="C125" s="51"/>
      <c r="D125" s="48"/>
      <c r="E125" s="48"/>
      <c r="F125" s="48"/>
      <c r="H125"/>
      <c r="I125"/>
      <c r="J125"/>
      <c r="K125"/>
      <c r="L125"/>
      <c r="M125"/>
      <c r="N125"/>
    </row>
    <row r="126" spans="1:14" s="1" customFormat="1" ht="18.75">
      <c r="A126" s="9">
        <v>5</v>
      </c>
      <c r="B126" s="10" t="s">
        <v>43</v>
      </c>
      <c r="C126" s="51"/>
      <c r="D126" s="48"/>
      <c r="E126" s="48"/>
      <c r="F126" s="48"/>
      <c r="H126"/>
      <c r="I126"/>
      <c r="J126"/>
      <c r="K126"/>
      <c r="L126"/>
      <c r="M126"/>
      <c r="N126"/>
    </row>
    <row r="127" spans="1:14" s="1" customFormat="1" ht="18.75">
      <c r="A127" s="15" t="s">
        <v>44</v>
      </c>
      <c r="B127" s="16" t="s">
        <v>62</v>
      </c>
      <c r="C127" s="51"/>
      <c r="D127" s="48"/>
      <c r="E127" s="48"/>
      <c r="F127" s="48"/>
      <c r="H127"/>
      <c r="I127"/>
      <c r="J127"/>
      <c r="K127"/>
      <c r="L127"/>
      <c r="M127"/>
      <c r="N127"/>
    </row>
    <row r="128" spans="1:14" s="1" customFormat="1" ht="18.75">
      <c r="A128" s="15" t="s">
        <v>33</v>
      </c>
      <c r="B128" s="16" t="s">
        <v>63</v>
      </c>
      <c r="C128" s="51"/>
      <c r="D128" s="48"/>
      <c r="E128" s="48"/>
      <c r="F128" s="48"/>
      <c r="H128"/>
      <c r="I128"/>
      <c r="J128"/>
      <c r="K128"/>
      <c r="L128"/>
      <c r="M128"/>
      <c r="N128"/>
    </row>
    <row r="129" spans="1:14" s="1" customFormat="1" ht="18.75">
      <c r="A129" s="9">
        <v>6</v>
      </c>
      <c r="B129" s="10" t="s">
        <v>46</v>
      </c>
      <c r="C129" s="51"/>
      <c r="D129" s="48"/>
      <c r="E129" s="48"/>
      <c r="F129" s="48"/>
      <c r="H129"/>
      <c r="I129"/>
      <c r="J129"/>
      <c r="K129"/>
      <c r="L129"/>
      <c r="M129"/>
      <c r="N129"/>
    </row>
    <row r="130" spans="1:14" s="1" customFormat="1" ht="18.75">
      <c r="A130" s="15" t="s">
        <v>47</v>
      </c>
      <c r="B130" s="16" t="s">
        <v>62</v>
      </c>
      <c r="C130" s="51"/>
      <c r="D130" s="48"/>
      <c r="E130" s="48"/>
      <c r="F130" s="48"/>
      <c r="H130"/>
      <c r="I130"/>
      <c r="J130"/>
      <c r="K130"/>
      <c r="L130"/>
      <c r="M130"/>
      <c r="N130"/>
    </row>
    <row r="131" spans="1:14" s="1" customFormat="1" ht="18.75">
      <c r="A131" s="15" t="s">
        <v>48</v>
      </c>
      <c r="B131" s="16" t="s">
        <v>63</v>
      </c>
      <c r="C131" s="51"/>
      <c r="D131" s="48"/>
      <c r="E131" s="48"/>
      <c r="F131" s="48"/>
      <c r="H131"/>
      <c r="I131"/>
      <c r="J131"/>
      <c r="K131"/>
      <c r="L131"/>
      <c r="M131"/>
      <c r="N131"/>
    </row>
    <row r="132" spans="1:14" s="1" customFormat="1" ht="18.75">
      <c r="A132" s="9">
        <v>7</v>
      </c>
      <c r="B132" s="10" t="s">
        <v>49</v>
      </c>
      <c r="C132" s="51"/>
      <c r="D132" s="48"/>
      <c r="E132" s="48"/>
      <c r="F132" s="48"/>
      <c r="H132"/>
      <c r="I132"/>
      <c r="J132"/>
      <c r="K132"/>
      <c r="L132"/>
      <c r="M132"/>
      <c r="N132"/>
    </row>
    <row r="133" spans="1:14" s="1" customFormat="1" ht="18.75">
      <c r="A133" s="15" t="s">
        <v>50</v>
      </c>
      <c r="B133" s="16" t="s">
        <v>62</v>
      </c>
      <c r="C133" s="51"/>
      <c r="D133" s="48"/>
      <c r="E133" s="48"/>
      <c r="F133" s="48"/>
      <c r="H133"/>
      <c r="I133"/>
      <c r="J133"/>
      <c r="K133"/>
      <c r="L133"/>
      <c r="M133"/>
      <c r="N133"/>
    </row>
    <row r="134" spans="1:14" s="1" customFormat="1" ht="18.75">
      <c r="A134" s="15" t="s">
        <v>51</v>
      </c>
      <c r="B134" s="16" t="s">
        <v>63</v>
      </c>
      <c r="C134" s="51"/>
      <c r="D134" s="48"/>
      <c r="E134" s="48"/>
      <c r="F134" s="48"/>
      <c r="H134"/>
      <c r="I134"/>
      <c r="J134"/>
      <c r="K134"/>
      <c r="L134"/>
      <c r="M134"/>
      <c r="N134"/>
    </row>
    <row r="135" spans="1:14" s="1" customFormat="1" ht="18.75">
      <c r="A135" s="9">
        <v>8</v>
      </c>
      <c r="B135" s="10" t="s">
        <v>52</v>
      </c>
      <c r="C135" s="51"/>
      <c r="D135" s="48"/>
      <c r="E135" s="48"/>
      <c r="F135" s="48"/>
      <c r="H135"/>
      <c r="I135"/>
      <c r="J135"/>
      <c r="K135"/>
      <c r="L135"/>
      <c r="M135"/>
      <c r="N135"/>
    </row>
    <row r="136" spans="1:14" s="1" customFormat="1" ht="18.75">
      <c r="A136" s="15" t="s">
        <v>53</v>
      </c>
      <c r="B136" s="16" t="s">
        <v>62</v>
      </c>
      <c r="C136" s="51"/>
      <c r="D136" s="48"/>
      <c r="E136" s="48"/>
      <c r="F136" s="48"/>
      <c r="H136"/>
      <c r="I136"/>
      <c r="J136"/>
      <c r="K136"/>
      <c r="L136"/>
      <c r="M136"/>
      <c r="N136"/>
    </row>
    <row r="137" spans="1:14" s="1" customFormat="1" ht="18.75">
      <c r="A137" s="15" t="s">
        <v>54</v>
      </c>
      <c r="B137" s="16" t="s">
        <v>63</v>
      </c>
      <c r="C137" s="51"/>
      <c r="D137" s="48"/>
      <c r="E137" s="48"/>
      <c r="F137" s="48"/>
      <c r="H137"/>
      <c r="I137"/>
      <c r="J137"/>
      <c r="K137"/>
      <c r="L137"/>
      <c r="M137"/>
      <c r="N137"/>
    </row>
    <row r="138" spans="1:14" s="1" customFormat="1" ht="32.25" customHeight="1">
      <c r="A138" s="9">
        <v>9</v>
      </c>
      <c r="B138" s="10" t="s">
        <v>55</v>
      </c>
      <c r="C138" s="51"/>
      <c r="D138" s="48"/>
      <c r="E138" s="48"/>
      <c r="F138" s="48"/>
      <c r="H138"/>
      <c r="I138"/>
      <c r="J138"/>
      <c r="K138"/>
      <c r="L138"/>
      <c r="M138"/>
      <c r="N138"/>
    </row>
    <row r="139" spans="1:14" s="1" customFormat="1" ht="18.75">
      <c r="A139" s="15" t="s">
        <v>56</v>
      </c>
      <c r="B139" s="16" t="s">
        <v>62</v>
      </c>
      <c r="C139" s="51"/>
      <c r="D139" s="48"/>
      <c r="E139" s="48"/>
      <c r="F139" s="48"/>
      <c r="H139"/>
      <c r="I139"/>
      <c r="J139"/>
      <c r="K139"/>
      <c r="L139"/>
      <c r="M139"/>
      <c r="N139"/>
    </row>
    <row r="140" spans="1:14" s="1" customFormat="1" ht="18.75">
      <c r="A140" s="15" t="s">
        <v>57</v>
      </c>
      <c r="B140" s="16" t="s">
        <v>63</v>
      </c>
      <c r="C140" s="51"/>
      <c r="D140" s="48"/>
      <c r="E140" s="48"/>
      <c r="F140" s="48"/>
      <c r="H140"/>
      <c r="I140"/>
      <c r="J140"/>
      <c r="K140"/>
      <c r="L140"/>
      <c r="M140"/>
      <c r="N140"/>
    </row>
    <row r="141" spans="1:14" s="1" customFormat="1" ht="18.75">
      <c r="A141" s="9">
        <v>10</v>
      </c>
      <c r="B141" s="10" t="s">
        <v>58</v>
      </c>
      <c r="C141" s="51"/>
      <c r="D141" s="48"/>
      <c r="E141" s="48"/>
      <c r="F141" s="48"/>
      <c r="H141"/>
      <c r="I141"/>
      <c r="J141"/>
      <c r="K141"/>
      <c r="L141"/>
      <c r="M141"/>
      <c r="N141"/>
    </row>
    <row r="142" spans="1:14" s="1" customFormat="1" ht="18.75">
      <c r="A142" s="15" t="s">
        <v>59</v>
      </c>
      <c r="B142" s="16" t="s">
        <v>62</v>
      </c>
      <c r="C142" s="51"/>
      <c r="D142" s="48"/>
      <c r="E142" s="48"/>
      <c r="F142" s="48"/>
      <c r="H142"/>
      <c r="I142"/>
      <c r="J142"/>
      <c r="K142"/>
      <c r="L142"/>
      <c r="M142"/>
      <c r="N142"/>
    </row>
    <row r="143" spans="1:14" s="1" customFormat="1" ht="18.75">
      <c r="A143" s="15" t="s">
        <v>60</v>
      </c>
      <c r="B143" s="16" t="s">
        <v>63</v>
      </c>
      <c r="C143" s="51"/>
      <c r="D143" s="48"/>
      <c r="E143" s="48"/>
      <c r="F143" s="48"/>
      <c r="H143"/>
      <c r="I143"/>
      <c r="J143"/>
      <c r="K143"/>
      <c r="L143"/>
      <c r="M143"/>
      <c r="N143"/>
    </row>
    <row r="145" spans="4:14" s="1" customFormat="1" ht="18.75">
      <c r="D145" s="100" t="s">
        <v>121</v>
      </c>
      <c r="E145" s="100"/>
      <c r="F145" s="100"/>
      <c r="H145"/>
      <c r="I145"/>
      <c r="J145"/>
      <c r="K145"/>
      <c r="L145"/>
      <c r="M145"/>
      <c r="N145"/>
    </row>
    <row r="146" spans="4:14" s="1" customFormat="1" ht="18.75">
      <c r="D146" s="98" t="s">
        <v>74</v>
      </c>
      <c r="E146" s="98"/>
      <c r="F146" s="98"/>
      <c r="H146"/>
      <c r="I146"/>
      <c r="J146"/>
      <c r="K146"/>
      <c r="L146"/>
      <c r="M146"/>
      <c r="N146"/>
    </row>
    <row r="147" spans="4:14" s="1" customFormat="1" ht="18.75">
      <c r="D147" s="100"/>
      <c r="E147" s="100"/>
      <c r="F147" s="100"/>
      <c r="H147"/>
      <c r="I147"/>
      <c r="J147"/>
      <c r="K147"/>
      <c r="L147"/>
      <c r="M147"/>
      <c r="N147"/>
    </row>
    <row r="148" spans="4:14" s="1" customFormat="1" ht="52.5" customHeight="1">
      <c r="D148" s="98" t="s">
        <v>92</v>
      </c>
      <c r="E148" s="98"/>
      <c r="F148" s="98"/>
      <c r="H148"/>
      <c r="I148"/>
      <c r="J148"/>
      <c r="K148"/>
      <c r="L148"/>
      <c r="M148"/>
      <c r="N148"/>
    </row>
  </sheetData>
  <sheetProtection formatCells="0" formatColumns="0" formatRows="0" insertColumns="0" insertRows="0" insertHyperlinks="0" deleteColumns="0" deleteRows="0" sort="0" autoFilter="0" pivotTables="0"/>
  <mergeCells count="18">
    <mergeCell ref="A1:F1"/>
    <mergeCell ref="A2:B2"/>
    <mergeCell ref="C2:F2"/>
    <mergeCell ref="A3:B3"/>
    <mergeCell ref="C3:F3"/>
    <mergeCell ref="C4:F4"/>
    <mergeCell ref="C5:F5"/>
    <mergeCell ref="A7:F7"/>
    <mergeCell ref="A8:F8"/>
    <mergeCell ref="A10:F10"/>
    <mergeCell ref="A11:F11"/>
    <mergeCell ref="A6:F6"/>
    <mergeCell ref="A12:F12"/>
    <mergeCell ref="E13:F13"/>
    <mergeCell ref="D145:F145"/>
    <mergeCell ref="D146:F146"/>
    <mergeCell ref="D147:F147"/>
    <mergeCell ref="D148:F148"/>
  </mergeCells>
  <printOptions/>
  <pageMargins left="0.31" right="0" top="0.55" bottom="0.55" header="0.31" footer="0.31"/>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indexed="8"/>
  </sheetPr>
  <dimension ref="A1:H117"/>
  <sheetViews>
    <sheetView zoomScalePageLayoutView="0" workbookViewId="0" topLeftCell="A1">
      <selection activeCell="A10" sqref="A10:F10"/>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ustomHeight="1">
      <c r="A1" s="109" t="s">
        <v>123</v>
      </c>
      <c r="B1" s="109"/>
      <c r="C1" s="109"/>
      <c r="D1" s="109"/>
      <c r="E1" s="109"/>
      <c r="F1" s="109"/>
      <c r="G1" s="26"/>
      <c r="H1" s="26"/>
    </row>
    <row r="2" spans="1:8" ht="16.5">
      <c r="A2" s="93" t="s">
        <v>85</v>
      </c>
      <c r="B2" s="93"/>
      <c r="C2" s="98" t="s">
        <v>67</v>
      </c>
      <c r="D2" s="98"/>
      <c r="E2" s="98"/>
      <c r="F2" s="98"/>
      <c r="G2" s="4"/>
      <c r="H2" s="4"/>
    </row>
    <row r="3" spans="1:8" ht="18.75">
      <c r="A3" s="93" t="s">
        <v>77</v>
      </c>
      <c r="B3" s="93"/>
      <c r="C3" s="106" t="s">
        <v>68</v>
      </c>
      <c r="D3" s="106"/>
      <c r="E3" s="106"/>
      <c r="F3" s="106"/>
      <c r="G3" s="4"/>
      <c r="H3" s="4"/>
    </row>
    <row r="4" spans="1:8" ht="9.75" customHeight="1">
      <c r="A4" s="3"/>
      <c r="B4" s="3"/>
      <c r="C4" s="104"/>
      <c r="D4" s="104"/>
      <c r="E4" s="104"/>
      <c r="F4" s="104"/>
      <c r="G4" s="4"/>
      <c r="H4" s="4"/>
    </row>
    <row r="5" spans="1:8" ht="18.75">
      <c r="A5" s="3"/>
      <c r="B5" s="3"/>
      <c r="C5" s="105" t="s">
        <v>122</v>
      </c>
      <c r="D5" s="105"/>
      <c r="E5" s="105"/>
      <c r="F5" s="105"/>
      <c r="G5" s="4"/>
      <c r="H5" s="4"/>
    </row>
    <row r="6" spans="1:8" ht="26.25" customHeight="1">
      <c r="A6" s="107" t="s">
        <v>100</v>
      </c>
      <c r="B6" s="107"/>
      <c r="C6" s="107"/>
      <c r="D6" s="107"/>
      <c r="E6" s="107"/>
      <c r="F6" s="107"/>
      <c r="G6" s="4"/>
      <c r="H6" s="4"/>
    </row>
    <row r="7" spans="1:8" ht="21.75" customHeight="1">
      <c r="A7" s="94" t="s">
        <v>137</v>
      </c>
      <c r="B7" s="94"/>
      <c r="C7" s="94"/>
      <c r="D7" s="94"/>
      <c r="E7" s="94"/>
      <c r="F7" s="94"/>
      <c r="G7" s="4"/>
      <c r="H7" s="4"/>
    </row>
    <row r="8" spans="1:8" ht="15.75">
      <c r="A8" s="92" t="s">
        <v>110</v>
      </c>
      <c r="B8" s="92"/>
      <c r="C8" s="92"/>
      <c r="D8" s="92"/>
      <c r="E8" s="92"/>
      <c r="F8" s="92"/>
      <c r="G8" s="4"/>
      <c r="H8" s="4"/>
    </row>
    <row r="9" spans="1:8" ht="15.75">
      <c r="A9" s="5"/>
      <c r="B9" s="5"/>
      <c r="C9" s="5"/>
      <c r="D9" s="5"/>
      <c r="E9" s="5"/>
      <c r="F9" s="5"/>
      <c r="G9" s="4"/>
      <c r="H9" s="4"/>
    </row>
    <row r="10" spans="1:8" ht="37.5" customHeight="1">
      <c r="A10" s="102" t="s">
        <v>149</v>
      </c>
      <c r="B10" s="103"/>
      <c r="C10" s="103"/>
      <c r="D10" s="103"/>
      <c r="E10" s="103"/>
      <c r="F10" s="103"/>
      <c r="G10" s="4"/>
      <c r="H10" s="4"/>
    </row>
    <row r="11" spans="1:8" ht="52.5" customHeight="1">
      <c r="A11" s="102" t="s">
        <v>86</v>
      </c>
      <c r="B11" s="103"/>
      <c r="C11" s="103"/>
      <c r="D11" s="103"/>
      <c r="E11" s="103"/>
      <c r="F11" s="103"/>
      <c r="G11" s="4"/>
      <c r="H11" s="4"/>
    </row>
    <row r="12" spans="1:8" ht="38.25" customHeight="1">
      <c r="A12" s="102" t="s">
        <v>87</v>
      </c>
      <c r="B12" s="102"/>
      <c r="C12" s="102"/>
      <c r="D12" s="102"/>
      <c r="E12" s="102"/>
      <c r="F12" s="102"/>
      <c r="G12" s="4"/>
      <c r="H12" s="4"/>
    </row>
    <row r="13" spans="1:8" ht="15.75">
      <c r="A13" s="4"/>
      <c r="B13" s="26"/>
      <c r="C13" s="4"/>
      <c r="D13" s="4"/>
      <c r="E13" s="108" t="s">
        <v>75</v>
      </c>
      <c r="F13" s="108"/>
      <c r="G13" s="4"/>
      <c r="H13" s="4"/>
    </row>
    <row r="14" spans="1:8" ht="75" customHeight="1">
      <c r="A14" s="6" t="s">
        <v>0</v>
      </c>
      <c r="B14" s="7" t="s">
        <v>1</v>
      </c>
      <c r="C14" s="6" t="s">
        <v>70</v>
      </c>
      <c r="D14" s="6" t="s">
        <v>71</v>
      </c>
      <c r="E14" s="6" t="s">
        <v>72</v>
      </c>
      <c r="F14" s="6" t="s">
        <v>73</v>
      </c>
      <c r="G14" s="4"/>
      <c r="H14" s="4"/>
    </row>
    <row r="15" spans="1:8" ht="15.75">
      <c r="A15" s="28">
        <v>1</v>
      </c>
      <c r="B15" s="8">
        <v>2</v>
      </c>
      <c r="C15" s="28">
        <v>3</v>
      </c>
      <c r="D15" s="8">
        <v>4</v>
      </c>
      <c r="E15" s="28">
        <v>5</v>
      </c>
      <c r="F15" s="8">
        <v>6</v>
      </c>
      <c r="G15" s="4"/>
      <c r="H15" s="4"/>
    </row>
    <row r="16" spans="1:8" ht="15.75">
      <c r="A16" s="9" t="s">
        <v>4</v>
      </c>
      <c r="B16" s="10" t="s">
        <v>24</v>
      </c>
      <c r="C16" s="80">
        <v>6812</v>
      </c>
      <c r="D16" s="81">
        <v>3472</v>
      </c>
      <c r="E16" s="81">
        <v>51</v>
      </c>
      <c r="F16" s="12"/>
      <c r="G16" s="4"/>
      <c r="H16" s="4"/>
    </row>
    <row r="17" spans="1:8" ht="15.75">
      <c r="A17" s="9">
        <v>1</v>
      </c>
      <c r="B17" s="10" t="s">
        <v>17</v>
      </c>
      <c r="C17" s="13"/>
      <c r="D17" s="14"/>
      <c r="E17" s="14"/>
      <c r="F17" s="14"/>
      <c r="G17" s="4"/>
      <c r="H17" s="4"/>
    </row>
    <row r="18" spans="1:8" ht="15.75">
      <c r="A18" s="15" t="s">
        <v>25</v>
      </c>
      <c r="B18" s="16" t="s">
        <v>18</v>
      </c>
      <c r="C18" s="13"/>
      <c r="D18" s="14"/>
      <c r="E18" s="14"/>
      <c r="F18" s="14"/>
      <c r="G18" s="4"/>
      <c r="H18" s="4"/>
    </row>
    <row r="19" spans="1:8" ht="15.75">
      <c r="A19" s="15" t="s">
        <v>26</v>
      </c>
      <c r="B19" s="16" t="s">
        <v>19</v>
      </c>
      <c r="C19" s="17"/>
      <c r="D19" s="14"/>
      <c r="E19" s="14"/>
      <c r="F19" s="14"/>
      <c r="G19" s="4"/>
      <c r="H19" s="4"/>
    </row>
    <row r="20" spans="1:8" ht="15.75">
      <c r="A20" s="9">
        <v>2</v>
      </c>
      <c r="B20" s="10" t="s">
        <v>27</v>
      </c>
      <c r="C20" s="11"/>
      <c r="D20" s="14"/>
      <c r="E20" s="14"/>
      <c r="F20" s="14"/>
      <c r="G20" s="4"/>
      <c r="H20" s="4"/>
    </row>
    <row r="21" spans="1:8" ht="15.75">
      <c r="A21" s="15" t="s">
        <v>28</v>
      </c>
      <c r="B21" s="16" t="s">
        <v>29</v>
      </c>
      <c r="C21" s="18"/>
      <c r="D21" s="14"/>
      <c r="E21" s="14"/>
      <c r="F21" s="14"/>
      <c r="G21" s="4"/>
      <c r="H21" s="4"/>
    </row>
    <row r="22" spans="1:8" ht="15.75">
      <c r="A22" s="12"/>
      <c r="B22" s="19" t="s">
        <v>30</v>
      </c>
      <c r="C22" s="13"/>
      <c r="D22" s="14"/>
      <c r="E22" s="14"/>
      <c r="F22" s="14"/>
      <c r="G22" s="4"/>
      <c r="H22" s="4"/>
    </row>
    <row r="23" spans="1:8" ht="15.75">
      <c r="A23" s="12"/>
      <c r="B23" s="19" t="s">
        <v>31</v>
      </c>
      <c r="C23" s="13"/>
      <c r="D23" s="14"/>
      <c r="E23" s="14"/>
      <c r="F23" s="14"/>
      <c r="G23" s="4"/>
      <c r="H23" s="4"/>
    </row>
    <row r="24" spans="1:8" ht="15.75">
      <c r="A24" s="12"/>
      <c r="B24" s="19" t="s">
        <v>32</v>
      </c>
      <c r="C24" s="20"/>
      <c r="D24" s="14"/>
      <c r="E24" s="14"/>
      <c r="F24" s="14"/>
      <c r="G24" s="4"/>
      <c r="H24" s="4"/>
    </row>
    <row r="25" spans="1:8" ht="15.75">
      <c r="A25" s="15" t="s">
        <v>33</v>
      </c>
      <c r="B25" s="16" t="s">
        <v>34</v>
      </c>
      <c r="C25" s="21"/>
      <c r="D25" s="14"/>
      <c r="E25" s="14"/>
      <c r="F25" s="14"/>
      <c r="G25" s="4"/>
      <c r="H25" s="4"/>
    </row>
    <row r="26" spans="1:8" ht="15.75">
      <c r="A26" s="15" t="s">
        <v>35</v>
      </c>
      <c r="B26" s="16" t="s">
        <v>36</v>
      </c>
      <c r="C26" s="21"/>
      <c r="D26" s="14"/>
      <c r="E26" s="14"/>
      <c r="F26" s="14"/>
      <c r="G26" s="4"/>
      <c r="H26" s="4"/>
    </row>
    <row r="27" spans="1:8" ht="15.75">
      <c r="A27" s="9">
        <v>3</v>
      </c>
      <c r="B27" s="10" t="s">
        <v>37</v>
      </c>
      <c r="C27" s="43">
        <f>SUM(C28:C29)</f>
        <v>6812</v>
      </c>
      <c r="D27" s="50">
        <f>SUM(D28:D29)</f>
        <v>3472.2999999999997</v>
      </c>
      <c r="E27" s="59">
        <f>D27/C27*100</f>
        <v>50.97328244274809</v>
      </c>
      <c r="F27" s="14"/>
      <c r="G27" s="4"/>
      <c r="H27" s="4"/>
    </row>
    <row r="28" spans="1:8" ht="15.75">
      <c r="A28" s="15" t="s">
        <v>38</v>
      </c>
      <c r="B28" s="16" t="s">
        <v>14</v>
      </c>
      <c r="C28" s="50">
        <f>6069+97</f>
        <v>6166</v>
      </c>
      <c r="D28" s="50">
        <f>'Bieu 3 quy 1'!D48+'Bieu 3 quy 2'!D49</f>
        <v>2985.1</v>
      </c>
      <c r="E28" s="59">
        <f>D28/C28*100</f>
        <v>48.41226078494972</v>
      </c>
      <c r="F28" s="14"/>
      <c r="G28" s="4"/>
      <c r="H28" s="4"/>
    </row>
    <row r="29" spans="1:6" ht="18.75">
      <c r="A29" s="15" t="s">
        <v>39</v>
      </c>
      <c r="B29" s="16" t="s">
        <v>36</v>
      </c>
      <c r="C29" s="50">
        <v>646</v>
      </c>
      <c r="D29" s="48">
        <f>'Bieu 3 quy 1'!D49+'Bieu 3 quy 2'!D50</f>
        <v>487.2</v>
      </c>
      <c r="E29" s="59">
        <f>D29/C29*100</f>
        <v>75.41795665634675</v>
      </c>
      <c r="F29" s="23"/>
    </row>
    <row r="30" spans="1:8" ht="15.75">
      <c r="A30" s="9">
        <v>4</v>
      </c>
      <c r="B30" s="10" t="s">
        <v>40</v>
      </c>
      <c r="C30" s="21"/>
      <c r="D30" s="14"/>
      <c r="E30" s="14"/>
      <c r="F30" s="14"/>
      <c r="G30" s="4"/>
      <c r="H30" s="4"/>
    </row>
    <row r="31" spans="1:8" ht="15.75">
      <c r="A31" s="15" t="s">
        <v>41</v>
      </c>
      <c r="B31" s="16" t="s">
        <v>14</v>
      </c>
      <c r="C31" s="14"/>
      <c r="D31" s="14"/>
      <c r="E31" s="14"/>
      <c r="F31" s="14"/>
      <c r="G31" s="4"/>
      <c r="H31" s="4"/>
    </row>
    <row r="32" spans="1:8" ht="15.75">
      <c r="A32" s="15" t="s">
        <v>42</v>
      </c>
      <c r="B32" s="16" t="s">
        <v>36</v>
      </c>
      <c r="C32" s="14"/>
      <c r="D32" s="24"/>
      <c r="E32" s="24"/>
      <c r="F32" s="24"/>
      <c r="G32" s="29"/>
      <c r="H32" s="30"/>
    </row>
    <row r="33" spans="1:8" ht="15.75">
      <c r="A33" s="9">
        <v>5</v>
      </c>
      <c r="B33" s="10" t="s">
        <v>43</v>
      </c>
      <c r="C33" s="22"/>
      <c r="D33" s="23"/>
      <c r="E33" s="23"/>
      <c r="F33" s="23"/>
      <c r="G33" s="31"/>
      <c r="H33" s="4"/>
    </row>
    <row r="34" spans="1:8" ht="18.75" customHeight="1">
      <c r="A34" s="15" t="s">
        <v>44</v>
      </c>
      <c r="B34" s="16" t="s">
        <v>14</v>
      </c>
      <c r="C34" s="23"/>
      <c r="D34" s="14"/>
      <c r="E34" s="14"/>
      <c r="F34" s="12"/>
      <c r="G34" s="4"/>
      <c r="H34" s="4"/>
    </row>
    <row r="35" spans="1:8" ht="15.75">
      <c r="A35" s="15" t="s">
        <v>45</v>
      </c>
      <c r="B35" s="16" t="s">
        <v>36</v>
      </c>
      <c r="C35" s="23"/>
      <c r="D35" s="14"/>
      <c r="E35" s="14"/>
      <c r="F35" s="23"/>
      <c r="G35" s="4"/>
      <c r="H35" s="4"/>
    </row>
    <row r="36" spans="1:6" ht="18.75">
      <c r="A36" s="9">
        <v>6</v>
      </c>
      <c r="B36" s="10" t="s">
        <v>46</v>
      </c>
      <c r="C36" s="25"/>
      <c r="D36" s="25"/>
      <c r="E36" s="25"/>
      <c r="F36" s="25"/>
    </row>
    <row r="37" spans="1:6" ht="18.75">
      <c r="A37" s="15" t="s">
        <v>47</v>
      </c>
      <c r="B37" s="16" t="s">
        <v>14</v>
      </c>
      <c r="C37" s="25"/>
      <c r="D37" s="25"/>
      <c r="E37" s="25"/>
      <c r="F37" s="25"/>
    </row>
    <row r="38" spans="1:6" ht="18.75">
      <c r="A38" s="15" t="s">
        <v>48</v>
      </c>
      <c r="B38" s="16" t="s">
        <v>36</v>
      </c>
      <c r="C38" s="25"/>
      <c r="D38" s="25"/>
      <c r="E38" s="25"/>
      <c r="F38" s="25"/>
    </row>
    <row r="39" spans="1:6" ht="18.75">
      <c r="A39" s="9">
        <v>7</v>
      </c>
      <c r="B39" s="10" t="s">
        <v>49</v>
      </c>
      <c r="C39" s="25"/>
      <c r="D39" s="25"/>
      <c r="E39" s="25"/>
      <c r="F39" s="25"/>
    </row>
    <row r="40" spans="1:6" ht="18.75">
      <c r="A40" s="15" t="s">
        <v>50</v>
      </c>
      <c r="B40" s="16" t="s">
        <v>14</v>
      </c>
      <c r="C40" s="25"/>
      <c r="D40" s="25"/>
      <c r="E40" s="25"/>
      <c r="F40" s="25"/>
    </row>
    <row r="41" spans="1:6" ht="18.75">
      <c r="A41" s="15" t="s">
        <v>51</v>
      </c>
      <c r="B41" s="16" t="s">
        <v>36</v>
      </c>
      <c r="C41" s="25"/>
      <c r="D41" s="25"/>
      <c r="E41" s="25"/>
      <c r="F41" s="25"/>
    </row>
    <row r="42" spans="1:6" ht="18.75">
      <c r="A42" s="9">
        <v>8</v>
      </c>
      <c r="B42" s="10" t="s">
        <v>52</v>
      </c>
      <c r="C42" s="25"/>
      <c r="D42" s="25"/>
      <c r="E42" s="25"/>
      <c r="F42" s="25"/>
    </row>
    <row r="43" spans="1:6" ht="20.25" customHeight="1">
      <c r="A43" s="15" t="s">
        <v>53</v>
      </c>
      <c r="B43" s="16" t="s">
        <v>14</v>
      </c>
      <c r="C43" s="25"/>
      <c r="D43" s="25"/>
      <c r="E43" s="25"/>
      <c r="F43" s="25"/>
    </row>
    <row r="44" spans="1:6" ht="18.75">
      <c r="A44" s="15" t="s">
        <v>54</v>
      </c>
      <c r="B44" s="16" t="s">
        <v>36</v>
      </c>
      <c r="C44" s="25"/>
      <c r="D44" s="25"/>
      <c r="E44" s="25"/>
      <c r="F44" s="25"/>
    </row>
    <row r="45" spans="1:6" ht="18.75">
      <c r="A45" s="9">
        <v>9</v>
      </c>
      <c r="B45" s="10" t="s">
        <v>55</v>
      </c>
      <c r="C45" s="25"/>
      <c r="D45" s="25"/>
      <c r="E45" s="25"/>
      <c r="F45" s="25"/>
    </row>
    <row r="46" spans="1:6" ht="18.75">
      <c r="A46" s="15" t="s">
        <v>56</v>
      </c>
      <c r="B46" s="16" t="s">
        <v>14</v>
      </c>
      <c r="C46" s="25"/>
      <c r="D46" s="25"/>
      <c r="E46" s="25"/>
      <c r="F46" s="25"/>
    </row>
    <row r="47" spans="1:6" ht="18.75">
      <c r="A47" s="15" t="s">
        <v>57</v>
      </c>
      <c r="B47" s="16" t="s">
        <v>36</v>
      </c>
      <c r="C47" s="25"/>
      <c r="D47" s="25"/>
      <c r="E47" s="25"/>
      <c r="F47" s="25"/>
    </row>
    <row r="48" spans="1:6" ht="18.75">
      <c r="A48" s="9">
        <v>10</v>
      </c>
      <c r="B48" s="10" t="s">
        <v>58</v>
      </c>
      <c r="C48" s="25"/>
      <c r="D48" s="25"/>
      <c r="E48" s="25"/>
      <c r="F48" s="25"/>
    </row>
    <row r="49" spans="1:6" ht="18.75">
      <c r="A49" s="15" t="s">
        <v>59</v>
      </c>
      <c r="B49" s="16" t="s">
        <v>14</v>
      </c>
      <c r="C49" s="25"/>
      <c r="D49" s="25"/>
      <c r="E49" s="25"/>
      <c r="F49" s="25"/>
    </row>
    <row r="50" spans="1:8" s="1" customFormat="1" ht="18.75">
      <c r="A50" s="15" t="s">
        <v>60</v>
      </c>
      <c r="B50" s="16" t="s">
        <v>36</v>
      </c>
      <c r="C50" s="25"/>
      <c r="D50" s="25"/>
      <c r="E50" s="25"/>
      <c r="F50" s="25"/>
      <c r="H50"/>
    </row>
    <row r="51" spans="1:8" s="1" customFormat="1" ht="18.75">
      <c r="A51" s="9" t="s">
        <v>10</v>
      </c>
      <c r="B51" s="10" t="s">
        <v>61</v>
      </c>
      <c r="C51" s="22"/>
      <c r="D51" s="23"/>
      <c r="E51" s="23"/>
      <c r="F51" s="23"/>
      <c r="H51"/>
    </row>
    <row r="52" spans="1:8" s="1" customFormat="1" ht="20.25" customHeight="1">
      <c r="A52" s="9">
        <v>1</v>
      </c>
      <c r="B52" s="10" t="s">
        <v>17</v>
      </c>
      <c r="C52" s="22"/>
      <c r="D52" s="23"/>
      <c r="E52" s="23"/>
      <c r="F52" s="23"/>
      <c r="H52"/>
    </row>
    <row r="53" spans="1:8" s="1" customFormat="1" ht="18.75">
      <c r="A53" s="15" t="s">
        <v>25</v>
      </c>
      <c r="B53" s="16" t="s">
        <v>62</v>
      </c>
      <c r="C53" s="22"/>
      <c r="D53" s="23"/>
      <c r="E53" s="23"/>
      <c r="F53" s="23"/>
      <c r="H53"/>
    </row>
    <row r="54" spans="1:8" s="1" customFormat="1" ht="18.75">
      <c r="A54" s="15" t="s">
        <v>26</v>
      </c>
      <c r="B54" s="16" t="s">
        <v>63</v>
      </c>
      <c r="C54" s="22"/>
      <c r="D54" s="23"/>
      <c r="E54" s="23"/>
      <c r="F54" s="23"/>
      <c r="H54"/>
    </row>
    <row r="55" spans="1:8" s="1" customFormat="1" ht="18.75">
      <c r="A55" s="9">
        <v>2</v>
      </c>
      <c r="B55" s="10" t="s">
        <v>27</v>
      </c>
      <c r="C55" s="22"/>
      <c r="D55" s="23"/>
      <c r="E55" s="23"/>
      <c r="F55" s="23"/>
      <c r="H55"/>
    </row>
    <row r="56" spans="1:8" s="1" customFormat="1" ht="18.75">
      <c r="A56" s="15" t="s">
        <v>28</v>
      </c>
      <c r="B56" s="16" t="s">
        <v>62</v>
      </c>
      <c r="C56" s="22"/>
      <c r="D56" s="23"/>
      <c r="E56" s="23"/>
      <c r="F56" s="23"/>
      <c r="H56"/>
    </row>
    <row r="57" spans="1:8" s="1" customFormat="1" ht="18.75">
      <c r="A57" s="15" t="s">
        <v>33</v>
      </c>
      <c r="B57" s="16" t="s">
        <v>63</v>
      </c>
      <c r="C57" s="22"/>
      <c r="D57" s="23"/>
      <c r="E57" s="23"/>
      <c r="F57" s="23"/>
      <c r="H57"/>
    </row>
    <row r="58" spans="1:8" s="1" customFormat="1" ht="18.75">
      <c r="A58" s="9">
        <v>3</v>
      </c>
      <c r="B58" s="10" t="s">
        <v>37</v>
      </c>
      <c r="C58" s="22"/>
      <c r="D58" s="23"/>
      <c r="E58" s="23"/>
      <c r="F58" s="23"/>
      <c r="H58"/>
    </row>
    <row r="59" spans="1:8" s="1" customFormat="1" ht="18.75">
      <c r="A59" s="15" t="s">
        <v>38</v>
      </c>
      <c r="B59" s="16" t="s">
        <v>62</v>
      </c>
      <c r="C59" s="22"/>
      <c r="D59" s="23"/>
      <c r="E59" s="23"/>
      <c r="F59" s="23"/>
      <c r="H59"/>
    </row>
    <row r="60" spans="1:8" s="1" customFormat="1" ht="18.75">
      <c r="A60" s="15" t="s">
        <v>39</v>
      </c>
      <c r="B60" s="16" t="s">
        <v>63</v>
      </c>
      <c r="C60" s="22"/>
      <c r="D60" s="23"/>
      <c r="E60" s="23"/>
      <c r="F60" s="23"/>
      <c r="H60"/>
    </row>
    <row r="61" spans="1:8" s="1" customFormat="1" ht="18.75">
      <c r="A61" s="9">
        <v>4</v>
      </c>
      <c r="B61" s="10" t="s">
        <v>40</v>
      </c>
      <c r="C61" s="22"/>
      <c r="D61" s="23"/>
      <c r="E61" s="23"/>
      <c r="F61" s="23"/>
      <c r="H61"/>
    </row>
    <row r="62" spans="1:8" s="1" customFormat="1" ht="18.75">
      <c r="A62" s="15" t="s">
        <v>41</v>
      </c>
      <c r="B62" s="16" t="s">
        <v>62</v>
      </c>
      <c r="C62" s="22"/>
      <c r="D62" s="23"/>
      <c r="E62" s="23"/>
      <c r="F62" s="23"/>
      <c r="H62"/>
    </row>
    <row r="63" spans="1:8" s="1" customFormat="1" ht="18.75">
      <c r="A63" s="15" t="s">
        <v>42</v>
      </c>
      <c r="B63" s="16" t="s">
        <v>63</v>
      </c>
      <c r="C63" s="22"/>
      <c r="D63" s="23"/>
      <c r="E63" s="23"/>
      <c r="F63" s="23"/>
      <c r="H63"/>
    </row>
    <row r="64" spans="1:8" s="1" customFormat="1" ht="18.75">
      <c r="A64" s="9">
        <v>5</v>
      </c>
      <c r="B64" s="10" t="s">
        <v>43</v>
      </c>
      <c r="C64" s="22"/>
      <c r="D64" s="23"/>
      <c r="E64" s="23"/>
      <c r="F64" s="23"/>
      <c r="H64"/>
    </row>
    <row r="65" spans="1:8" s="1" customFormat="1" ht="18.75">
      <c r="A65" s="15" t="s">
        <v>44</v>
      </c>
      <c r="B65" s="16" t="s">
        <v>62</v>
      </c>
      <c r="C65" s="22"/>
      <c r="D65" s="23"/>
      <c r="E65" s="23"/>
      <c r="F65" s="23"/>
      <c r="H65"/>
    </row>
    <row r="66" spans="1:8" s="1" customFormat="1" ht="18.75">
      <c r="A66" s="15" t="s">
        <v>33</v>
      </c>
      <c r="B66" s="16" t="s">
        <v>63</v>
      </c>
      <c r="C66" s="22"/>
      <c r="D66" s="23"/>
      <c r="E66" s="23"/>
      <c r="F66" s="23"/>
      <c r="H66"/>
    </row>
    <row r="67" spans="1:8" s="1" customFormat="1" ht="18.75">
      <c r="A67" s="9">
        <v>6</v>
      </c>
      <c r="B67" s="10" t="s">
        <v>46</v>
      </c>
      <c r="C67" s="22"/>
      <c r="D67" s="23"/>
      <c r="E67" s="23"/>
      <c r="F67" s="23"/>
      <c r="H67"/>
    </row>
    <row r="68" spans="1:8" s="1" customFormat="1" ht="18.75">
      <c r="A68" s="15" t="s">
        <v>47</v>
      </c>
      <c r="B68" s="16" t="s">
        <v>62</v>
      </c>
      <c r="C68" s="22"/>
      <c r="D68" s="23"/>
      <c r="E68" s="23"/>
      <c r="F68" s="23"/>
      <c r="H68"/>
    </row>
    <row r="69" spans="1:8" s="1" customFormat="1" ht="18.75">
      <c r="A69" s="15" t="s">
        <v>48</v>
      </c>
      <c r="B69" s="16" t="s">
        <v>63</v>
      </c>
      <c r="C69" s="22"/>
      <c r="D69" s="23"/>
      <c r="E69" s="23"/>
      <c r="F69" s="23"/>
      <c r="H69"/>
    </row>
    <row r="70" spans="1:8" s="1" customFormat="1" ht="18.75">
      <c r="A70" s="9">
        <v>7</v>
      </c>
      <c r="B70" s="10" t="s">
        <v>49</v>
      </c>
      <c r="C70" s="22"/>
      <c r="D70" s="23"/>
      <c r="E70" s="23"/>
      <c r="F70" s="23"/>
      <c r="H70"/>
    </row>
    <row r="71" spans="1:8" s="1" customFormat="1" ht="18.75">
      <c r="A71" s="15" t="s">
        <v>50</v>
      </c>
      <c r="B71" s="16" t="s">
        <v>62</v>
      </c>
      <c r="C71" s="22"/>
      <c r="D71" s="23"/>
      <c r="E71" s="23"/>
      <c r="F71" s="23"/>
      <c r="H71"/>
    </row>
    <row r="72" spans="1:8" s="1" customFormat="1" ht="18.75">
      <c r="A72" s="15" t="s">
        <v>51</v>
      </c>
      <c r="B72" s="16" t="s">
        <v>63</v>
      </c>
      <c r="C72" s="22"/>
      <c r="D72" s="23"/>
      <c r="E72" s="23"/>
      <c r="F72" s="23"/>
      <c r="H72"/>
    </row>
    <row r="73" spans="1:8" s="1" customFormat="1" ht="18.75">
      <c r="A73" s="9">
        <v>8</v>
      </c>
      <c r="B73" s="10" t="s">
        <v>52</v>
      </c>
      <c r="C73" s="22"/>
      <c r="D73" s="23"/>
      <c r="E73" s="23"/>
      <c r="F73" s="23"/>
      <c r="H73"/>
    </row>
    <row r="74" spans="1:8" s="1" customFormat="1" ht="18.75">
      <c r="A74" s="15" t="s">
        <v>53</v>
      </c>
      <c r="B74" s="16" t="s">
        <v>62</v>
      </c>
      <c r="C74" s="22"/>
      <c r="D74" s="23"/>
      <c r="E74" s="23"/>
      <c r="F74" s="23"/>
      <c r="H74"/>
    </row>
    <row r="75" spans="1:8" s="1" customFormat="1" ht="18.75">
      <c r="A75" s="15" t="s">
        <v>54</v>
      </c>
      <c r="B75" s="16" t="s">
        <v>63</v>
      </c>
      <c r="C75" s="22"/>
      <c r="D75" s="23"/>
      <c r="E75" s="23"/>
      <c r="F75" s="23"/>
      <c r="H75"/>
    </row>
    <row r="76" spans="1:8" s="1" customFormat="1" ht="18.75">
      <c r="A76" s="9">
        <v>9</v>
      </c>
      <c r="B76" s="10" t="s">
        <v>55</v>
      </c>
      <c r="C76" s="22"/>
      <c r="D76" s="23"/>
      <c r="E76" s="23"/>
      <c r="F76" s="23"/>
      <c r="H76"/>
    </row>
    <row r="77" spans="1:8" s="1" customFormat="1" ht="18.75">
      <c r="A77" s="15" t="s">
        <v>56</v>
      </c>
      <c r="B77" s="16" t="s">
        <v>62</v>
      </c>
      <c r="C77" s="22"/>
      <c r="D77" s="23"/>
      <c r="E77" s="23"/>
      <c r="F77" s="23"/>
      <c r="H77"/>
    </row>
    <row r="78" spans="1:8" s="1" customFormat="1" ht="18.75">
      <c r="A78" s="15" t="s">
        <v>57</v>
      </c>
      <c r="B78" s="16" t="s">
        <v>63</v>
      </c>
      <c r="C78" s="22"/>
      <c r="D78" s="23"/>
      <c r="E78" s="23"/>
      <c r="F78" s="23"/>
      <c r="H78"/>
    </row>
    <row r="79" spans="1:8" s="1" customFormat="1" ht="18.75">
      <c r="A79" s="9">
        <v>10</v>
      </c>
      <c r="B79" s="10" t="s">
        <v>58</v>
      </c>
      <c r="C79" s="22"/>
      <c r="D79" s="23"/>
      <c r="E79" s="23"/>
      <c r="F79" s="23"/>
      <c r="H79"/>
    </row>
    <row r="80" spans="1:8" s="1" customFormat="1" ht="18.75">
      <c r="A80" s="15" t="s">
        <v>59</v>
      </c>
      <c r="B80" s="16" t="s">
        <v>62</v>
      </c>
      <c r="C80" s="22"/>
      <c r="D80" s="23"/>
      <c r="E80" s="23"/>
      <c r="F80" s="23"/>
      <c r="H80"/>
    </row>
    <row r="81" spans="1:8" s="1" customFormat="1" ht="18.75">
      <c r="A81" s="15" t="s">
        <v>60</v>
      </c>
      <c r="B81" s="16" t="s">
        <v>63</v>
      </c>
      <c r="C81" s="22"/>
      <c r="D81" s="23"/>
      <c r="E81" s="23"/>
      <c r="F81" s="23"/>
      <c r="H81"/>
    </row>
    <row r="82" spans="1:8" s="1" customFormat="1" ht="18.75">
      <c r="A82" s="9" t="s">
        <v>20</v>
      </c>
      <c r="B82" s="10" t="s">
        <v>64</v>
      </c>
      <c r="C82" s="22"/>
      <c r="D82" s="23"/>
      <c r="E82" s="23"/>
      <c r="F82" s="23"/>
      <c r="H82"/>
    </row>
    <row r="83" spans="1:8" s="1" customFormat="1" ht="18.75">
      <c r="A83" s="9">
        <v>1</v>
      </c>
      <c r="B83" s="10" t="s">
        <v>17</v>
      </c>
      <c r="C83" s="22"/>
      <c r="D83" s="23"/>
      <c r="E83" s="23"/>
      <c r="F83" s="23"/>
      <c r="H83"/>
    </row>
    <row r="84" spans="1:8" s="1" customFormat="1" ht="18.75">
      <c r="A84" s="15" t="s">
        <v>25</v>
      </c>
      <c r="B84" s="16" t="s">
        <v>62</v>
      </c>
      <c r="C84" s="22"/>
      <c r="D84" s="23"/>
      <c r="E84" s="23"/>
      <c r="F84" s="23"/>
      <c r="H84"/>
    </row>
    <row r="85" spans="1:8" s="1" customFormat="1" ht="18.75">
      <c r="A85" s="15" t="s">
        <v>26</v>
      </c>
      <c r="B85" s="16" t="s">
        <v>63</v>
      </c>
      <c r="C85" s="22"/>
      <c r="D85" s="23"/>
      <c r="E85" s="23"/>
      <c r="F85" s="23"/>
      <c r="H85"/>
    </row>
    <row r="86" spans="1:8" s="1" customFormat="1" ht="18.75">
      <c r="A86" s="9">
        <v>2</v>
      </c>
      <c r="B86" s="10" t="s">
        <v>27</v>
      </c>
      <c r="C86" s="22"/>
      <c r="D86" s="23"/>
      <c r="E86" s="23"/>
      <c r="F86" s="23"/>
      <c r="H86"/>
    </row>
    <row r="87" spans="1:8" s="1" customFormat="1" ht="18.75">
      <c r="A87" s="15" t="s">
        <v>28</v>
      </c>
      <c r="B87" s="16" t="s">
        <v>62</v>
      </c>
      <c r="C87" s="22"/>
      <c r="D87" s="23"/>
      <c r="E87" s="23"/>
      <c r="F87" s="23"/>
      <c r="H87"/>
    </row>
    <row r="88" spans="1:8" s="1" customFormat="1" ht="18.75">
      <c r="A88" s="15" t="s">
        <v>33</v>
      </c>
      <c r="B88" s="16" t="s">
        <v>63</v>
      </c>
      <c r="C88" s="22"/>
      <c r="D88" s="23"/>
      <c r="E88" s="23"/>
      <c r="F88" s="23"/>
      <c r="H88"/>
    </row>
    <row r="89" spans="1:8" s="1" customFormat="1" ht="18.75">
      <c r="A89" s="9">
        <v>3</v>
      </c>
      <c r="B89" s="10" t="s">
        <v>37</v>
      </c>
      <c r="C89" s="22"/>
      <c r="D89" s="23"/>
      <c r="E89" s="23"/>
      <c r="F89" s="23"/>
      <c r="H89"/>
    </row>
    <row r="90" spans="1:8" s="1" customFormat="1" ht="18.75">
      <c r="A90" s="15" t="s">
        <v>38</v>
      </c>
      <c r="B90" s="16" t="s">
        <v>62</v>
      </c>
      <c r="C90" s="22"/>
      <c r="D90" s="23"/>
      <c r="E90" s="23"/>
      <c r="F90" s="23"/>
      <c r="H90"/>
    </row>
    <row r="91" spans="1:8" s="1" customFormat="1" ht="18.75">
      <c r="A91" s="15" t="s">
        <v>39</v>
      </c>
      <c r="B91" s="16" t="s">
        <v>63</v>
      </c>
      <c r="C91" s="22"/>
      <c r="D91" s="23"/>
      <c r="E91" s="23"/>
      <c r="F91" s="23"/>
      <c r="H91"/>
    </row>
    <row r="92" spans="1:8" s="1" customFormat="1" ht="18.75">
      <c r="A92" s="9">
        <v>4</v>
      </c>
      <c r="B92" s="10" t="s">
        <v>40</v>
      </c>
      <c r="C92" s="22"/>
      <c r="D92" s="23"/>
      <c r="E92" s="23"/>
      <c r="F92" s="23"/>
      <c r="H92"/>
    </row>
    <row r="93" spans="1:8" s="1" customFormat="1" ht="18.75">
      <c r="A93" s="15" t="s">
        <v>41</v>
      </c>
      <c r="B93" s="16" t="s">
        <v>62</v>
      </c>
      <c r="C93" s="22"/>
      <c r="D93" s="23"/>
      <c r="E93" s="23"/>
      <c r="F93" s="23"/>
      <c r="H93"/>
    </row>
    <row r="94" spans="1:8" s="1" customFormat="1" ht="18.75">
      <c r="A94" s="15" t="s">
        <v>42</v>
      </c>
      <c r="B94" s="16" t="s">
        <v>63</v>
      </c>
      <c r="C94" s="22"/>
      <c r="D94" s="23"/>
      <c r="E94" s="23"/>
      <c r="F94" s="23"/>
      <c r="H94"/>
    </row>
    <row r="95" spans="1:8" s="1" customFormat="1" ht="18.75">
      <c r="A95" s="9">
        <v>5</v>
      </c>
      <c r="B95" s="10" t="s">
        <v>43</v>
      </c>
      <c r="C95" s="22"/>
      <c r="D95" s="23"/>
      <c r="E95" s="23"/>
      <c r="F95" s="23"/>
      <c r="H95"/>
    </row>
    <row r="96" spans="1:8" s="1" customFormat="1" ht="18.75">
      <c r="A96" s="15" t="s">
        <v>44</v>
      </c>
      <c r="B96" s="16" t="s">
        <v>62</v>
      </c>
      <c r="C96" s="22"/>
      <c r="D96" s="23"/>
      <c r="E96" s="23"/>
      <c r="F96" s="23"/>
      <c r="H96"/>
    </row>
    <row r="97" spans="1:8" s="1" customFormat="1" ht="18.75">
      <c r="A97" s="15" t="s">
        <v>33</v>
      </c>
      <c r="B97" s="16" t="s">
        <v>63</v>
      </c>
      <c r="C97" s="22"/>
      <c r="D97" s="23"/>
      <c r="E97" s="23"/>
      <c r="F97" s="23"/>
      <c r="H97"/>
    </row>
    <row r="98" spans="1:8" s="1" customFormat="1" ht="18.75">
      <c r="A98" s="9">
        <v>6</v>
      </c>
      <c r="B98" s="10" t="s">
        <v>46</v>
      </c>
      <c r="C98" s="22"/>
      <c r="D98" s="23"/>
      <c r="E98" s="23"/>
      <c r="F98" s="23"/>
      <c r="H98"/>
    </row>
    <row r="99" spans="1:8" s="1" customFormat="1" ht="18.75">
      <c r="A99" s="15" t="s">
        <v>47</v>
      </c>
      <c r="B99" s="16" t="s">
        <v>62</v>
      </c>
      <c r="C99" s="22"/>
      <c r="D99" s="23"/>
      <c r="E99" s="23"/>
      <c r="F99" s="23"/>
      <c r="H99"/>
    </row>
    <row r="100" spans="1:8" s="1" customFormat="1" ht="18.75">
      <c r="A100" s="15" t="s">
        <v>48</v>
      </c>
      <c r="B100" s="16" t="s">
        <v>63</v>
      </c>
      <c r="C100" s="22"/>
      <c r="D100" s="23"/>
      <c r="E100" s="23"/>
      <c r="F100" s="23"/>
      <c r="H100"/>
    </row>
    <row r="101" spans="1:8" s="1" customFormat="1" ht="18.75">
      <c r="A101" s="9">
        <v>7</v>
      </c>
      <c r="B101" s="10" t="s">
        <v>49</v>
      </c>
      <c r="C101" s="22"/>
      <c r="D101" s="23"/>
      <c r="E101" s="23"/>
      <c r="F101" s="23"/>
      <c r="H101"/>
    </row>
    <row r="102" spans="1:8" s="1" customFormat="1" ht="18.75">
      <c r="A102" s="15" t="s">
        <v>50</v>
      </c>
      <c r="B102" s="16" t="s">
        <v>62</v>
      </c>
      <c r="C102" s="22"/>
      <c r="D102" s="23"/>
      <c r="E102" s="23"/>
      <c r="F102" s="23"/>
      <c r="H102"/>
    </row>
    <row r="103" spans="1:8" s="1" customFormat="1" ht="18.75">
      <c r="A103" s="15" t="s">
        <v>51</v>
      </c>
      <c r="B103" s="16" t="s">
        <v>63</v>
      </c>
      <c r="C103" s="22"/>
      <c r="D103" s="23"/>
      <c r="E103" s="23"/>
      <c r="F103" s="23"/>
      <c r="H103"/>
    </row>
    <row r="104" spans="1:8" s="1" customFormat="1" ht="18.75">
      <c r="A104" s="9">
        <v>8</v>
      </c>
      <c r="B104" s="10" t="s">
        <v>52</v>
      </c>
      <c r="C104" s="22"/>
      <c r="D104" s="23"/>
      <c r="E104" s="23"/>
      <c r="F104" s="23"/>
      <c r="H104"/>
    </row>
    <row r="105" spans="1:8" s="1" customFormat="1" ht="18.75">
      <c r="A105" s="15" t="s">
        <v>53</v>
      </c>
      <c r="B105" s="16" t="s">
        <v>62</v>
      </c>
      <c r="C105" s="22"/>
      <c r="D105" s="23"/>
      <c r="E105" s="23"/>
      <c r="F105" s="23"/>
      <c r="H105"/>
    </row>
    <row r="106" spans="1:8" s="1" customFormat="1" ht="18.75">
      <c r="A106" s="15" t="s">
        <v>54</v>
      </c>
      <c r="B106" s="16" t="s">
        <v>63</v>
      </c>
      <c r="C106" s="22"/>
      <c r="D106" s="23"/>
      <c r="E106" s="23"/>
      <c r="F106" s="23"/>
      <c r="H106"/>
    </row>
    <row r="107" spans="1:8" s="1" customFormat="1" ht="18.75">
      <c r="A107" s="9">
        <v>9</v>
      </c>
      <c r="B107" s="10" t="s">
        <v>55</v>
      </c>
      <c r="C107" s="22"/>
      <c r="D107" s="23"/>
      <c r="E107" s="23"/>
      <c r="F107" s="23"/>
      <c r="H107"/>
    </row>
    <row r="108" spans="1:8" s="1" customFormat="1" ht="18.75">
      <c r="A108" s="15" t="s">
        <v>56</v>
      </c>
      <c r="B108" s="16" t="s">
        <v>62</v>
      </c>
      <c r="C108" s="22"/>
      <c r="D108" s="23"/>
      <c r="E108" s="23"/>
      <c r="F108" s="23"/>
      <c r="H108"/>
    </row>
    <row r="109" spans="1:8" s="1" customFormat="1" ht="18.75">
      <c r="A109" s="15" t="s">
        <v>57</v>
      </c>
      <c r="B109" s="16" t="s">
        <v>63</v>
      </c>
      <c r="C109" s="22"/>
      <c r="D109" s="23"/>
      <c r="E109" s="23"/>
      <c r="F109" s="23"/>
      <c r="H109"/>
    </row>
    <row r="110" spans="1:8" s="1" customFormat="1" ht="18.75">
      <c r="A110" s="9">
        <v>10</v>
      </c>
      <c r="B110" s="10" t="s">
        <v>58</v>
      </c>
      <c r="C110" s="22"/>
      <c r="D110" s="23"/>
      <c r="E110" s="23"/>
      <c r="F110" s="23"/>
      <c r="H110"/>
    </row>
    <row r="111" spans="1:8" s="1" customFormat="1" ht="18.75">
      <c r="A111" s="15" t="s">
        <v>59</v>
      </c>
      <c r="B111" s="16" t="s">
        <v>62</v>
      </c>
      <c r="C111" s="22"/>
      <c r="D111" s="23"/>
      <c r="E111" s="23"/>
      <c r="F111" s="23"/>
      <c r="H111"/>
    </row>
    <row r="112" spans="1:8" s="1" customFormat="1" ht="18.75">
      <c r="A112" s="15" t="s">
        <v>60</v>
      </c>
      <c r="B112" s="16" t="s">
        <v>63</v>
      </c>
      <c r="C112" s="22"/>
      <c r="D112" s="23"/>
      <c r="E112" s="23"/>
      <c r="F112" s="23"/>
      <c r="H112"/>
    </row>
    <row r="114" spans="4:8" s="1" customFormat="1" ht="18.75">
      <c r="D114" s="100" t="s">
        <v>121</v>
      </c>
      <c r="E114" s="100"/>
      <c r="F114" s="100"/>
      <c r="H114"/>
    </row>
    <row r="115" spans="4:8" s="1" customFormat="1" ht="18.75">
      <c r="D115" s="98" t="s">
        <v>74</v>
      </c>
      <c r="E115" s="98"/>
      <c r="F115" s="98"/>
      <c r="H115"/>
    </row>
    <row r="116" spans="4:8" s="1" customFormat="1" ht="18.75">
      <c r="D116" s="100"/>
      <c r="E116" s="100"/>
      <c r="F116" s="100"/>
      <c r="H116"/>
    </row>
    <row r="117" spans="4:8" s="1" customFormat="1" ht="18.75">
      <c r="D117" s="98" t="s">
        <v>92</v>
      </c>
      <c r="E117" s="98"/>
      <c r="F117" s="98"/>
      <c r="H117"/>
    </row>
  </sheetData>
  <sheetProtection formatCells="0" formatColumns="0" formatRows="0" insertColumns="0" insertRows="0" insertHyperlinks="0" deleteColumns="0" deleteRows="0" sort="0" autoFilter="0" pivotTables="0"/>
  <mergeCells count="18">
    <mergeCell ref="A11:F11"/>
    <mergeCell ref="A12:F12"/>
    <mergeCell ref="A2:B2"/>
    <mergeCell ref="C2:F2"/>
    <mergeCell ref="A3:B3"/>
    <mergeCell ref="C3:F3"/>
    <mergeCell ref="C4:F4"/>
    <mergeCell ref="C5:F5"/>
    <mergeCell ref="E13:F13"/>
    <mergeCell ref="D114:F114"/>
    <mergeCell ref="D115:F115"/>
    <mergeCell ref="D116:F116"/>
    <mergeCell ref="D117:F117"/>
    <mergeCell ref="A1:F1"/>
    <mergeCell ref="A6:F6"/>
    <mergeCell ref="A7:F7"/>
    <mergeCell ref="A8:F8"/>
    <mergeCell ref="A10:F10"/>
  </mergeCells>
  <printOptions/>
  <pageMargins left="0.51" right="0.12" top="0.59" bottom="0.59" header="0.31" footer="0.31"/>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indexed="8"/>
  </sheetPr>
  <dimension ref="A1:N148"/>
  <sheetViews>
    <sheetView zoomScalePageLayoutView="0" workbookViewId="0" topLeftCell="A10">
      <selection activeCell="A10" sqref="A10:F10"/>
    </sheetView>
  </sheetViews>
  <sheetFormatPr defaultColWidth="9.00390625" defaultRowHeight="14.25"/>
  <cols>
    <col min="1" max="1" width="4.375" style="1" bestFit="1" customWidth="1"/>
    <col min="2" max="2" width="37.00390625" style="1" bestFit="1" customWidth="1"/>
    <col min="3" max="3" width="9.625" style="1" bestFit="1" customWidth="1"/>
    <col min="4" max="4" width="12.375" style="1" bestFit="1" customWidth="1"/>
    <col min="5" max="5" width="12.625" style="1" bestFit="1" customWidth="1"/>
    <col min="6" max="6" width="17.625" style="1" bestFit="1" customWidth="1"/>
    <col min="7" max="7" width="9.00390625" style="1" customWidth="1"/>
    <col min="8" max="8" width="9.125" style="0" bestFit="1" customWidth="1"/>
    <col min="9" max="9" width="13.25390625" style="0" customWidth="1"/>
    <col min="10" max="10" width="10.875" style="0" bestFit="1" customWidth="1"/>
  </cols>
  <sheetData>
    <row r="1" spans="1:8" ht="37.5" customHeight="1">
      <c r="A1" s="92" t="s">
        <v>105</v>
      </c>
      <c r="B1" s="92"/>
      <c r="C1" s="92"/>
      <c r="D1" s="92"/>
      <c r="E1" s="92"/>
      <c r="F1" s="92"/>
      <c r="G1" s="26"/>
      <c r="H1" s="26"/>
    </row>
    <row r="2" spans="1:8" ht="16.5">
      <c r="A2" s="93" t="s">
        <v>89</v>
      </c>
      <c r="B2" s="93"/>
      <c r="C2" s="98" t="s">
        <v>67</v>
      </c>
      <c r="D2" s="98"/>
      <c r="E2" s="98"/>
      <c r="F2" s="98"/>
      <c r="G2" s="4"/>
      <c r="H2" s="4"/>
    </row>
    <row r="3" spans="1:8" ht="18.75">
      <c r="A3" s="93" t="s">
        <v>77</v>
      </c>
      <c r="B3" s="93"/>
      <c r="C3" s="106" t="s">
        <v>68</v>
      </c>
      <c r="D3" s="106"/>
      <c r="E3" s="106"/>
      <c r="F3" s="106"/>
      <c r="G3" s="4"/>
      <c r="H3" s="4"/>
    </row>
    <row r="4" spans="1:8" ht="9.75" customHeight="1">
      <c r="A4" s="3"/>
      <c r="B4" s="3"/>
      <c r="C4" s="104"/>
      <c r="D4" s="104"/>
      <c r="E4" s="104"/>
      <c r="F4" s="104"/>
      <c r="G4" s="4"/>
      <c r="H4" s="4"/>
    </row>
    <row r="5" spans="1:8" ht="18.75">
      <c r="A5" s="3"/>
      <c r="B5" s="3"/>
      <c r="C5" s="105" t="s">
        <v>142</v>
      </c>
      <c r="D5" s="105"/>
      <c r="E5" s="105"/>
      <c r="F5" s="105"/>
      <c r="G5" s="4"/>
      <c r="H5" s="4"/>
    </row>
    <row r="6" spans="1:8" ht="18.75" customHeight="1">
      <c r="A6" s="107" t="s">
        <v>100</v>
      </c>
      <c r="B6" s="107"/>
      <c r="C6" s="107"/>
      <c r="D6" s="107"/>
      <c r="E6" s="107"/>
      <c r="F6" s="107"/>
      <c r="G6" s="4"/>
      <c r="H6" s="4"/>
    </row>
    <row r="7" spans="1:8" ht="30" customHeight="1">
      <c r="A7" s="94" t="s">
        <v>134</v>
      </c>
      <c r="B7" s="94"/>
      <c r="C7" s="94"/>
      <c r="D7" s="94"/>
      <c r="E7" s="94"/>
      <c r="F7" s="94"/>
      <c r="G7" s="4"/>
      <c r="H7" s="4"/>
    </row>
    <row r="8" spans="1:8" ht="15.75">
      <c r="A8" s="92" t="s">
        <v>110</v>
      </c>
      <c r="B8" s="92"/>
      <c r="C8" s="92"/>
      <c r="D8" s="92"/>
      <c r="E8" s="92"/>
      <c r="F8" s="92"/>
      <c r="G8" s="4"/>
      <c r="H8" s="4"/>
    </row>
    <row r="9" spans="1:8" ht="12" customHeight="1">
      <c r="A9" s="92" t="s">
        <v>109</v>
      </c>
      <c r="B9" s="92"/>
      <c r="C9" s="92"/>
      <c r="D9" s="92"/>
      <c r="E9" s="92"/>
      <c r="F9" s="92"/>
      <c r="G9" s="4"/>
      <c r="H9" s="4"/>
    </row>
    <row r="10" spans="1:8" ht="37.5" customHeight="1">
      <c r="A10" s="97" t="s">
        <v>149</v>
      </c>
      <c r="B10" s="101"/>
      <c r="C10" s="101"/>
      <c r="D10" s="101"/>
      <c r="E10" s="101"/>
      <c r="F10" s="101"/>
      <c r="G10" s="4"/>
      <c r="H10" s="4"/>
    </row>
    <row r="11" spans="1:8" ht="52.5" customHeight="1">
      <c r="A11" s="102" t="s">
        <v>88</v>
      </c>
      <c r="B11" s="103"/>
      <c r="C11" s="103"/>
      <c r="D11" s="103"/>
      <c r="E11" s="103"/>
      <c r="F11" s="103"/>
      <c r="G11" s="4"/>
      <c r="H11" s="4"/>
    </row>
    <row r="12" spans="1:8" ht="32.25" customHeight="1">
      <c r="A12" s="97" t="s">
        <v>135</v>
      </c>
      <c r="B12" s="97"/>
      <c r="C12" s="97"/>
      <c r="D12" s="97"/>
      <c r="E12" s="97"/>
      <c r="F12" s="97"/>
      <c r="G12" s="4"/>
      <c r="H12" s="4"/>
    </row>
    <row r="13" spans="1:8" ht="21.75" customHeight="1">
      <c r="A13" s="5"/>
      <c r="B13" s="5"/>
      <c r="C13" s="5"/>
      <c r="D13" s="5"/>
      <c r="E13" s="99" t="s">
        <v>69</v>
      </c>
      <c r="F13" s="99"/>
      <c r="G13" s="5"/>
      <c r="H13" s="4"/>
    </row>
    <row r="14" spans="1:8" s="37" customFormat="1" ht="63" customHeight="1">
      <c r="A14" s="6" t="s">
        <v>0</v>
      </c>
      <c r="B14" s="7" t="s">
        <v>1</v>
      </c>
      <c r="C14" s="6" t="s">
        <v>70</v>
      </c>
      <c r="D14" s="6" t="s">
        <v>136</v>
      </c>
      <c r="E14" s="6" t="s">
        <v>72</v>
      </c>
      <c r="F14" s="6" t="s">
        <v>131</v>
      </c>
      <c r="G14" s="5"/>
      <c r="H14" s="5"/>
    </row>
    <row r="15" spans="1:8" ht="15.75">
      <c r="A15" s="35">
        <v>1</v>
      </c>
      <c r="B15" s="35">
        <v>2</v>
      </c>
      <c r="C15" s="35">
        <v>3</v>
      </c>
      <c r="D15" s="35">
        <v>4</v>
      </c>
      <c r="E15" s="35">
        <v>5</v>
      </c>
      <c r="F15" s="35">
        <v>6</v>
      </c>
      <c r="G15" s="4"/>
      <c r="H15" s="4"/>
    </row>
    <row r="16" spans="1:8" ht="15.75">
      <c r="A16" s="9" t="s">
        <v>2</v>
      </c>
      <c r="B16" s="10" t="s">
        <v>3</v>
      </c>
      <c r="C16" s="44">
        <f>C17</f>
        <v>3047</v>
      </c>
      <c r="D16" s="47">
        <f>D17</f>
        <v>259.36</v>
      </c>
      <c r="E16" s="52"/>
      <c r="F16" s="52"/>
      <c r="G16" s="4"/>
      <c r="H16" s="4"/>
    </row>
    <row r="17" spans="1:8" ht="15.75">
      <c r="A17" s="9" t="s">
        <v>4</v>
      </c>
      <c r="B17" s="10" t="s">
        <v>5</v>
      </c>
      <c r="C17" s="53">
        <f>C18+C21</f>
        <v>3047</v>
      </c>
      <c r="D17" s="51">
        <f>D18+D21</f>
        <v>259.36</v>
      </c>
      <c r="E17" s="59">
        <f>D17/C17*100</f>
        <v>8.511978995733509</v>
      </c>
      <c r="F17" s="50"/>
      <c r="G17" s="4"/>
      <c r="H17" s="4"/>
    </row>
    <row r="18" spans="1:8" ht="15.75">
      <c r="A18" s="15">
        <v>1</v>
      </c>
      <c r="B18" s="16" t="s">
        <v>6</v>
      </c>
      <c r="C18" s="54"/>
      <c r="D18" s="50"/>
      <c r="E18" s="50"/>
      <c r="F18" s="50"/>
      <c r="G18" s="4"/>
      <c r="H18" s="4"/>
    </row>
    <row r="19" spans="1:8" ht="15.75">
      <c r="A19" s="15"/>
      <c r="B19" s="16" t="s">
        <v>7</v>
      </c>
      <c r="C19" s="55"/>
      <c r="D19" s="50"/>
      <c r="E19" s="50"/>
      <c r="F19" s="50"/>
      <c r="G19" s="4"/>
      <c r="H19" s="4"/>
    </row>
    <row r="20" spans="1:8" ht="15.75">
      <c r="A20" s="15"/>
      <c r="B20" s="16" t="s">
        <v>7</v>
      </c>
      <c r="C20" s="54"/>
      <c r="D20" s="50"/>
      <c r="E20" s="50"/>
      <c r="F20" s="50"/>
      <c r="G20" s="4"/>
      <c r="H20" s="4"/>
    </row>
    <row r="21" spans="1:13" ht="15.75">
      <c r="A21" s="15">
        <v>2</v>
      </c>
      <c r="B21" s="16" t="s">
        <v>95</v>
      </c>
      <c r="C21" s="46">
        <f>SUM(C22:C26)</f>
        <v>3047</v>
      </c>
      <c r="D21" s="51">
        <f>SUM(D22:D26)</f>
        <v>259.36</v>
      </c>
      <c r="E21" s="59">
        <f aca="true" t="shared" si="0" ref="E21:E29">D21/C21*100</f>
        <v>8.511978995733509</v>
      </c>
      <c r="F21" s="50"/>
      <c r="G21" s="4"/>
      <c r="H21" s="4"/>
      <c r="I21" t="s">
        <v>116</v>
      </c>
      <c r="J21" t="s">
        <v>115</v>
      </c>
      <c r="K21" t="s">
        <v>117</v>
      </c>
      <c r="L21" t="s">
        <v>119</v>
      </c>
      <c r="M21" t="s">
        <v>118</v>
      </c>
    </row>
    <row r="22" spans="1:14" ht="15.75">
      <c r="A22" s="15"/>
      <c r="B22" s="16" t="s">
        <v>76</v>
      </c>
      <c r="C22" s="43">
        <v>665</v>
      </c>
      <c r="D22" s="60">
        <v>65.035</v>
      </c>
      <c r="E22" s="59">
        <f t="shared" si="0"/>
        <v>9.7796992481203</v>
      </c>
      <c r="F22" s="60"/>
      <c r="G22" s="4"/>
      <c r="H22" s="4" t="s">
        <v>111</v>
      </c>
      <c r="I22" s="61"/>
      <c r="J22" s="63">
        <v>103950</v>
      </c>
      <c r="K22" s="63">
        <v>81600</v>
      </c>
      <c r="N22" s="63">
        <f>SUM(I22:M22)</f>
        <v>185550</v>
      </c>
    </row>
    <row r="23" spans="1:14" ht="15.75">
      <c r="A23" s="15"/>
      <c r="B23" s="16" t="s">
        <v>90</v>
      </c>
      <c r="C23" s="74">
        <v>1120.5</v>
      </c>
      <c r="D23" s="79">
        <v>110.925</v>
      </c>
      <c r="E23" s="59">
        <f t="shared" si="0"/>
        <v>9.899598393574296</v>
      </c>
      <c r="F23" s="60"/>
      <c r="G23" s="4"/>
      <c r="H23" s="4" t="s">
        <v>114</v>
      </c>
      <c r="I23" s="62">
        <v>60895</v>
      </c>
      <c r="J23" s="63">
        <v>103950</v>
      </c>
      <c r="K23" s="63">
        <v>80700</v>
      </c>
      <c r="N23" s="63">
        <f>SUM(I23:M23)</f>
        <v>245545</v>
      </c>
    </row>
    <row r="24" spans="1:14" ht="15.75">
      <c r="A24" s="15"/>
      <c r="B24" s="16" t="s">
        <v>91</v>
      </c>
      <c r="C24" s="74">
        <v>1012.5</v>
      </c>
      <c r="D24" s="60">
        <v>83.4</v>
      </c>
      <c r="E24" s="59">
        <f t="shared" si="0"/>
        <v>8.237037037037037</v>
      </c>
      <c r="F24" s="60"/>
      <c r="G24" s="4"/>
      <c r="H24" s="4" t="s">
        <v>112</v>
      </c>
      <c r="I24" s="62">
        <v>65795</v>
      </c>
      <c r="J24" s="63">
        <v>111150</v>
      </c>
      <c r="K24" s="63">
        <v>84975</v>
      </c>
      <c r="N24" s="63">
        <f>SUM(I24:M24)</f>
        <v>261920</v>
      </c>
    </row>
    <row r="25" spans="1:14" ht="15.75">
      <c r="A25" s="15"/>
      <c r="B25" s="16" t="s">
        <v>93</v>
      </c>
      <c r="C25" s="74">
        <v>124.5</v>
      </c>
      <c r="D25" s="50"/>
      <c r="E25" s="59">
        <f>D25/C25*100</f>
        <v>0</v>
      </c>
      <c r="F25" s="60"/>
      <c r="G25" s="4"/>
      <c r="I25" s="70">
        <f>SUM(I22:I24)</f>
        <v>126690</v>
      </c>
      <c r="J25" s="70">
        <f>SUM(J22:J24)</f>
        <v>319050</v>
      </c>
      <c r="K25" s="70">
        <f>SUM(K22:K24)</f>
        <v>247275</v>
      </c>
      <c r="L25" s="71"/>
      <c r="M25" s="71"/>
      <c r="N25" s="70">
        <f>SUM(N22:N24)</f>
        <v>693015</v>
      </c>
    </row>
    <row r="26" spans="1:14" ht="15.75">
      <c r="A26" s="15"/>
      <c r="B26" s="16" t="s">
        <v>94</v>
      </c>
      <c r="C26" s="74">
        <v>124.5</v>
      </c>
      <c r="D26" s="50"/>
      <c r="E26" s="59">
        <f t="shared" si="0"/>
        <v>0</v>
      </c>
      <c r="F26" s="60"/>
      <c r="G26" s="4"/>
      <c r="H26" s="4" t="s">
        <v>113</v>
      </c>
      <c r="I26" s="62">
        <v>65035</v>
      </c>
      <c r="J26" s="63">
        <v>110925</v>
      </c>
      <c r="K26" s="63">
        <v>83400</v>
      </c>
      <c r="N26" s="63">
        <f>SUM(I26:M26)</f>
        <v>259360</v>
      </c>
    </row>
    <row r="27" spans="1:14" ht="15.75">
      <c r="A27" s="9" t="s">
        <v>10</v>
      </c>
      <c r="B27" s="10" t="s">
        <v>11</v>
      </c>
      <c r="C27" s="75">
        <f>C28</f>
        <v>3047</v>
      </c>
      <c r="D27" s="76">
        <f>D28</f>
        <v>82.769</v>
      </c>
      <c r="E27" s="60">
        <f t="shared" si="0"/>
        <v>2.716409583196587</v>
      </c>
      <c r="F27" s="60"/>
      <c r="G27" s="4"/>
      <c r="H27" s="4"/>
      <c r="L27">
        <v>3750</v>
      </c>
      <c r="M27">
        <v>3750</v>
      </c>
      <c r="N27" s="63">
        <f>SUM(I27:M27)</f>
        <v>7500</v>
      </c>
    </row>
    <row r="28" spans="1:14" ht="15.75">
      <c r="A28" s="11">
        <v>1</v>
      </c>
      <c r="B28" s="36" t="s">
        <v>12</v>
      </c>
      <c r="C28" s="75">
        <f>C29</f>
        <v>3047</v>
      </c>
      <c r="D28" s="76">
        <f>D29</f>
        <v>82.769</v>
      </c>
      <c r="E28" s="60">
        <f t="shared" si="0"/>
        <v>2.716409583196587</v>
      </c>
      <c r="F28" s="50"/>
      <c r="G28" s="4"/>
      <c r="H28" s="4"/>
      <c r="I28" s="72">
        <f>I25+I26</f>
        <v>191725</v>
      </c>
      <c r="J28" s="72">
        <f>J25+J26</f>
        <v>429975</v>
      </c>
      <c r="K28" s="72">
        <f>K25+K26</f>
        <v>330675</v>
      </c>
      <c r="L28" s="73">
        <f>SUM(L22:L27)</f>
        <v>3750</v>
      </c>
      <c r="M28" s="73">
        <f>SUM(M22:M27)</f>
        <v>3750</v>
      </c>
      <c r="N28" s="72">
        <f>N25+N26+N27</f>
        <v>959875</v>
      </c>
    </row>
    <row r="29" spans="1:8" ht="15.75">
      <c r="A29" s="15" t="s">
        <v>13</v>
      </c>
      <c r="B29" s="64" t="s">
        <v>14</v>
      </c>
      <c r="C29" s="77">
        <f>C21</f>
        <v>3047</v>
      </c>
      <c r="D29" s="76">
        <f>SUM(D30:D32)</f>
        <v>82.769</v>
      </c>
      <c r="E29" s="60">
        <f t="shared" si="0"/>
        <v>2.716409583196587</v>
      </c>
      <c r="F29" s="50"/>
      <c r="G29" s="4"/>
      <c r="H29" s="4"/>
    </row>
    <row r="30" spans="1:8" ht="15.75">
      <c r="A30" s="15"/>
      <c r="B30" s="16" t="s">
        <v>76</v>
      </c>
      <c r="C30" s="78"/>
      <c r="D30" s="60"/>
      <c r="E30" s="60"/>
      <c r="F30" s="50"/>
      <c r="G30" s="4"/>
      <c r="H30" s="4"/>
    </row>
    <row r="31" spans="1:11" ht="15.75">
      <c r="A31" s="15"/>
      <c r="B31" s="16" t="s">
        <v>90</v>
      </c>
      <c r="C31" s="78"/>
      <c r="D31" s="79"/>
      <c r="E31" s="60"/>
      <c r="F31" s="50"/>
      <c r="G31" s="4"/>
      <c r="H31" s="4"/>
      <c r="I31">
        <f>I25*60%</f>
        <v>76014</v>
      </c>
      <c r="K31">
        <f>K25*80%</f>
        <v>197820</v>
      </c>
    </row>
    <row r="32" spans="1:9" ht="15.75">
      <c r="A32" s="15"/>
      <c r="B32" s="16" t="s">
        <v>91</v>
      </c>
      <c r="C32" s="78"/>
      <c r="D32" s="60">
        <v>82.769</v>
      </c>
      <c r="E32" s="60"/>
      <c r="F32" s="50"/>
      <c r="G32" s="4"/>
      <c r="H32" s="4"/>
      <c r="I32">
        <v>76690</v>
      </c>
    </row>
    <row r="33" spans="1:11" ht="15.75">
      <c r="A33" s="15"/>
      <c r="B33" s="16" t="s">
        <v>93</v>
      </c>
      <c r="C33" s="65"/>
      <c r="D33" s="50"/>
      <c r="E33" s="50"/>
      <c r="F33" s="50"/>
      <c r="G33" s="4"/>
      <c r="H33" s="4"/>
      <c r="I33" s="63">
        <f>I28-I31-I32</f>
        <v>39021</v>
      </c>
      <c r="K33">
        <v>82769800</v>
      </c>
    </row>
    <row r="34" spans="1:8" ht="15.75">
      <c r="A34" s="15"/>
      <c r="B34" s="16" t="s">
        <v>94</v>
      </c>
      <c r="C34" s="65"/>
      <c r="D34" s="50"/>
      <c r="E34" s="50"/>
      <c r="F34" s="50"/>
      <c r="G34" s="4"/>
      <c r="H34" s="4"/>
    </row>
    <row r="35" spans="1:10" ht="15.75">
      <c r="A35" s="15" t="s">
        <v>15</v>
      </c>
      <c r="B35" s="16" t="s">
        <v>16</v>
      </c>
      <c r="C35" s="54"/>
      <c r="D35" s="50"/>
      <c r="E35" s="50"/>
      <c r="F35" s="50"/>
      <c r="G35" s="4"/>
      <c r="H35" s="4"/>
      <c r="I35" s="63" t="e">
        <f>#REF!+I29</f>
        <v>#REF!</v>
      </c>
      <c r="J35" s="63" t="e">
        <f>I35-I28</f>
        <v>#REF!</v>
      </c>
    </row>
    <row r="36" spans="1:8" ht="15.75">
      <c r="A36" s="11">
        <v>2</v>
      </c>
      <c r="B36" s="36" t="s">
        <v>17</v>
      </c>
      <c r="C36" s="66"/>
      <c r="D36" s="50"/>
      <c r="E36" s="50"/>
      <c r="F36" s="50"/>
      <c r="G36" s="4"/>
      <c r="H36" s="4"/>
    </row>
    <row r="37" spans="1:8" ht="15.75">
      <c r="A37" s="15" t="s">
        <v>13</v>
      </c>
      <c r="B37" s="16" t="s">
        <v>18</v>
      </c>
      <c r="C37" s="43"/>
      <c r="D37" s="50"/>
      <c r="E37" s="50"/>
      <c r="F37" s="50"/>
      <c r="G37" s="4"/>
      <c r="H37" s="4"/>
    </row>
    <row r="38" spans="1:8" ht="15.75">
      <c r="A38" s="15" t="s">
        <v>15</v>
      </c>
      <c r="B38" s="16" t="s">
        <v>19</v>
      </c>
      <c r="C38" s="45"/>
      <c r="D38" s="50"/>
      <c r="E38" s="50"/>
      <c r="F38" s="50"/>
      <c r="G38" s="4"/>
      <c r="H38" s="4"/>
    </row>
    <row r="39" spans="1:8" ht="15.75">
      <c r="A39" s="9" t="s">
        <v>20</v>
      </c>
      <c r="B39" s="10" t="s">
        <v>21</v>
      </c>
      <c r="C39" s="43"/>
      <c r="D39" s="50"/>
      <c r="E39" s="50"/>
      <c r="F39" s="50"/>
      <c r="G39" s="4"/>
      <c r="H39" s="4"/>
    </row>
    <row r="40" spans="1:8" ht="15.75">
      <c r="A40" s="11">
        <v>1</v>
      </c>
      <c r="B40" s="36" t="s">
        <v>6</v>
      </c>
      <c r="C40" s="44"/>
      <c r="D40" s="50"/>
      <c r="E40" s="50"/>
      <c r="F40" s="50"/>
      <c r="G40" s="4"/>
      <c r="H40" s="4"/>
    </row>
    <row r="41" spans="1:8" ht="15.75">
      <c r="A41" s="9"/>
      <c r="B41" s="16" t="s">
        <v>7</v>
      </c>
      <c r="C41" s="46"/>
      <c r="D41" s="50"/>
      <c r="E41" s="50"/>
      <c r="F41" s="50"/>
      <c r="G41" s="4"/>
      <c r="H41" s="4"/>
    </row>
    <row r="42" spans="1:8" ht="15.75">
      <c r="A42" s="9"/>
      <c r="B42" s="16" t="s">
        <v>7</v>
      </c>
      <c r="C42" s="43"/>
      <c r="D42" s="50"/>
      <c r="E42" s="50"/>
      <c r="F42" s="50"/>
      <c r="G42" s="4"/>
      <c r="H42" s="4"/>
    </row>
    <row r="43" spans="1:8" ht="15.75">
      <c r="A43" s="11">
        <v>2</v>
      </c>
      <c r="B43" s="16" t="s">
        <v>8</v>
      </c>
      <c r="C43" s="43"/>
      <c r="D43" s="50"/>
      <c r="E43" s="50"/>
      <c r="F43" s="50"/>
      <c r="G43" s="4"/>
      <c r="H43" s="4"/>
    </row>
    <row r="44" spans="1:8" ht="15.75">
      <c r="A44" s="9"/>
      <c r="B44" s="16" t="s">
        <v>9</v>
      </c>
      <c r="C44" s="45"/>
      <c r="D44" s="50"/>
      <c r="E44" s="50"/>
      <c r="F44" s="50"/>
      <c r="G44" s="4"/>
      <c r="H44" s="4"/>
    </row>
    <row r="45" spans="1:8" ht="15.75">
      <c r="A45" s="15"/>
      <c r="B45" s="16" t="s">
        <v>9</v>
      </c>
      <c r="C45" s="43"/>
      <c r="D45" s="50"/>
      <c r="E45" s="50"/>
      <c r="F45" s="50"/>
      <c r="G45" s="4"/>
      <c r="H45" s="4"/>
    </row>
    <row r="46" spans="1:8" ht="15.75">
      <c r="A46" s="9" t="s">
        <v>22</v>
      </c>
      <c r="B46" s="10" t="s">
        <v>23</v>
      </c>
      <c r="C46" s="56"/>
      <c r="D46" s="50"/>
      <c r="E46" s="50"/>
      <c r="F46" s="50"/>
      <c r="G46" s="4"/>
      <c r="H46" s="4"/>
    </row>
    <row r="47" spans="1:9" ht="15.75">
      <c r="A47" s="9" t="s">
        <v>4</v>
      </c>
      <c r="B47" s="10" t="s">
        <v>24</v>
      </c>
      <c r="C47" s="46">
        <f>C50+C49</f>
        <v>6812</v>
      </c>
      <c r="D47" s="50">
        <f>SUM(D49:D50)</f>
        <v>1593</v>
      </c>
      <c r="E47" s="59">
        <f>D47/C47*100</f>
        <v>23.385202583675866</v>
      </c>
      <c r="F47" s="60">
        <v>1.14</v>
      </c>
      <c r="G47" s="4"/>
      <c r="H47" s="4"/>
      <c r="I47" s="63">
        <v>1709078</v>
      </c>
    </row>
    <row r="48" spans="1:9" ht="15.75">
      <c r="A48" s="9">
        <v>1</v>
      </c>
      <c r="B48" s="10" t="s">
        <v>17</v>
      </c>
      <c r="C48" s="56"/>
      <c r="D48" s="50"/>
      <c r="E48" s="50"/>
      <c r="F48" s="50"/>
      <c r="G48" s="4"/>
      <c r="H48" s="4"/>
      <c r="I48">
        <f>D47/I47</f>
        <v>0.0009320815082752221</v>
      </c>
    </row>
    <row r="49" spans="1:8" ht="15.75">
      <c r="A49" s="15" t="s">
        <v>25</v>
      </c>
      <c r="B49" s="16" t="s">
        <v>18</v>
      </c>
      <c r="C49" s="50">
        <f>6069+97</f>
        <v>6166</v>
      </c>
      <c r="D49" s="50">
        <v>1500</v>
      </c>
      <c r="E49" s="59">
        <f>D49/C49*100</f>
        <v>24.32695426532598</v>
      </c>
      <c r="F49" s="60">
        <v>1.14</v>
      </c>
      <c r="G49" s="4"/>
      <c r="H49" s="4"/>
    </row>
    <row r="50" spans="1:8" ht="15.75">
      <c r="A50" s="15" t="s">
        <v>26</v>
      </c>
      <c r="B50" s="16" t="s">
        <v>19</v>
      </c>
      <c r="C50" s="50">
        <v>646</v>
      </c>
      <c r="D50" s="57">
        <v>93</v>
      </c>
      <c r="E50" s="67">
        <f>D50/C50*100</f>
        <v>14.396284829721361</v>
      </c>
      <c r="F50" s="57">
        <v>0</v>
      </c>
      <c r="G50" s="29"/>
      <c r="H50" s="30"/>
    </row>
    <row r="51" spans="1:8" ht="15.75">
      <c r="A51" s="9">
        <v>2</v>
      </c>
      <c r="B51" s="10" t="s">
        <v>27</v>
      </c>
      <c r="C51" s="51"/>
      <c r="D51" s="48"/>
      <c r="E51" s="48"/>
      <c r="F51" s="48"/>
      <c r="G51" s="31"/>
      <c r="H51" s="4"/>
    </row>
    <row r="52" spans="1:8" ht="32.25" customHeight="1">
      <c r="A52" s="15" t="s">
        <v>28</v>
      </c>
      <c r="B52" s="16" t="s">
        <v>29</v>
      </c>
      <c r="C52" s="48"/>
      <c r="D52" s="50"/>
      <c r="E52" s="50"/>
      <c r="F52" s="52"/>
      <c r="G52" s="4"/>
      <c r="H52" s="4"/>
    </row>
    <row r="53" spans="1:8" ht="32.25" customHeight="1">
      <c r="A53" s="12"/>
      <c r="B53" s="19" t="s">
        <v>30</v>
      </c>
      <c r="C53" s="48"/>
      <c r="D53" s="50"/>
      <c r="E53" s="50"/>
      <c r="F53" s="48"/>
      <c r="G53" s="4"/>
      <c r="H53" s="4"/>
    </row>
    <row r="54" spans="1:6" ht="18.75">
      <c r="A54" s="12"/>
      <c r="B54" s="19" t="s">
        <v>31</v>
      </c>
      <c r="C54" s="58"/>
      <c r="D54" s="58"/>
      <c r="E54" s="58"/>
      <c r="F54" s="58"/>
    </row>
    <row r="55" spans="1:6" ht="18.75">
      <c r="A55" s="12"/>
      <c r="B55" s="19" t="s">
        <v>32</v>
      </c>
      <c r="C55" s="51"/>
      <c r="D55" s="48"/>
      <c r="E55" s="48"/>
      <c r="F55" s="48"/>
    </row>
    <row r="56" spans="1:6" ht="32.25" customHeight="1">
      <c r="A56" s="15" t="s">
        <v>33</v>
      </c>
      <c r="B56" s="16" t="s">
        <v>34</v>
      </c>
      <c r="C56" s="51"/>
      <c r="D56" s="48"/>
      <c r="E56" s="48"/>
      <c r="F56" s="48"/>
    </row>
    <row r="57" spans="1:6" ht="18.75">
      <c r="A57" s="15" t="s">
        <v>35</v>
      </c>
      <c r="B57" s="16" t="s">
        <v>36</v>
      </c>
      <c r="C57" s="51"/>
      <c r="D57" s="48"/>
      <c r="E57" s="48"/>
      <c r="F57" s="48"/>
    </row>
    <row r="58" spans="1:6" ht="32.25" customHeight="1">
      <c r="A58" s="9">
        <v>3</v>
      </c>
      <c r="B58" s="10" t="s">
        <v>37</v>
      </c>
      <c r="C58" s="51"/>
      <c r="D58" s="48"/>
      <c r="E58" s="48"/>
      <c r="F58" s="48"/>
    </row>
    <row r="59" spans="1:6" ht="18.75">
      <c r="A59" s="15" t="s">
        <v>38</v>
      </c>
      <c r="B59" s="16" t="s">
        <v>14</v>
      </c>
      <c r="C59" s="51"/>
      <c r="D59" s="48"/>
      <c r="E59" s="48"/>
      <c r="F59" s="48"/>
    </row>
    <row r="60" spans="1:6" ht="18.75">
      <c r="A60" s="15" t="s">
        <v>39</v>
      </c>
      <c r="B60" s="16" t="s">
        <v>36</v>
      </c>
      <c r="C60" s="51"/>
      <c r="D60" s="48"/>
      <c r="E60" s="48"/>
      <c r="F60" s="48"/>
    </row>
    <row r="61" spans="1:6" ht="18.75">
      <c r="A61" s="9">
        <v>4</v>
      </c>
      <c r="B61" s="10" t="s">
        <v>40</v>
      </c>
      <c r="C61" s="51"/>
      <c r="D61" s="48"/>
      <c r="E61" s="48"/>
      <c r="F61" s="48"/>
    </row>
    <row r="62" spans="1:6" ht="18.75">
      <c r="A62" s="15" t="s">
        <v>41</v>
      </c>
      <c r="B62" s="16" t="s">
        <v>14</v>
      </c>
      <c r="C62" s="51"/>
      <c r="D62" s="48"/>
      <c r="E62" s="48"/>
      <c r="F62" s="48"/>
    </row>
    <row r="63" spans="1:6" ht="18.75">
      <c r="A63" s="15" t="s">
        <v>42</v>
      </c>
      <c r="B63" s="16" t="s">
        <v>36</v>
      </c>
      <c r="C63" s="51"/>
      <c r="D63" s="48"/>
      <c r="E63" s="48"/>
      <c r="F63" s="48"/>
    </row>
    <row r="64" spans="1:6" ht="18.75">
      <c r="A64" s="9">
        <v>5</v>
      </c>
      <c r="B64" s="10" t="s">
        <v>43</v>
      </c>
      <c r="C64" s="51"/>
      <c r="D64" s="48"/>
      <c r="E64" s="48"/>
      <c r="F64" s="48"/>
    </row>
    <row r="65" spans="1:6" ht="18.75">
      <c r="A65" s="15" t="s">
        <v>44</v>
      </c>
      <c r="B65" s="16" t="s">
        <v>14</v>
      </c>
      <c r="C65" s="51"/>
      <c r="D65" s="48"/>
      <c r="E65" s="48"/>
      <c r="F65" s="48"/>
    </row>
    <row r="66" spans="1:14" s="1" customFormat="1" ht="18.75">
      <c r="A66" s="15" t="s">
        <v>45</v>
      </c>
      <c r="B66" s="16" t="s">
        <v>36</v>
      </c>
      <c r="C66" s="51"/>
      <c r="D66" s="48"/>
      <c r="E66" s="48"/>
      <c r="F66" s="48"/>
      <c r="H66"/>
      <c r="I66"/>
      <c r="J66"/>
      <c r="K66"/>
      <c r="L66"/>
      <c r="M66"/>
      <c r="N66"/>
    </row>
    <row r="67" spans="1:14" s="1" customFormat="1" ht="18.75">
      <c r="A67" s="9">
        <v>6</v>
      </c>
      <c r="B67" s="10" t="s">
        <v>46</v>
      </c>
      <c r="C67" s="51"/>
      <c r="D67" s="48"/>
      <c r="E67" s="48"/>
      <c r="F67" s="48"/>
      <c r="H67"/>
      <c r="I67"/>
      <c r="J67"/>
      <c r="K67"/>
      <c r="L67"/>
      <c r="M67"/>
      <c r="N67"/>
    </row>
    <row r="68" spans="1:14" s="1" customFormat="1" ht="18.75">
      <c r="A68" s="15" t="s">
        <v>47</v>
      </c>
      <c r="B68" s="16" t="s">
        <v>14</v>
      </c>
      <c r="C68" s="51"/>
      <c r="D68" s="48"/>
      <c r="E68" s="48"/>
      <c r="F68" s="48"/>
      <c r="H68"/>
      <c r="I68"/>
      <c r="J68"/>
      <c r="K68"/>
      <c r="L68"/>
      <c r="M68"/>
      <c r="N68"/>
    </row>
    <row r="69" spans="1:14" s="1" customFormat="1" ht="18.75">
      <c r="A69" s="15" t="s">
        <v>48</v>
      </c>
      <c r="B69" s="16" t="s">
        <v>36</v>
      </c>
      <c r="C69" s="51"/>
      <c r="D69" s="48"/>
      <c r="E69" s="48"/>
      <c r="F69" s="48"/>
      <c r="H69"/>
      <c r="I69"/>
      <c r="J69"/>
      <c r="K69"/>
      <c r="L69"/>
      <c r="M69"/>
      <c r="N69"/>
    </row>
    <row r="70" spans="1:14" s="1" customFormat="1" ht="18.75">
      <c r="A70" s="9">
        <v>7</v>
      </c>
      <c r="B70" s="10" t="s">
        <v>49</v>
      </c>
      <c r="C70" s="51"/>
      <c r="D70" s="48"/>
      <c r="E70" s="48"/>
      <c r="F70" s="48"/>
      <c r="H70"/>
      <c r="I70"/>
      <c r="J70"/>
      <c r="K70"/>
      <c r="L70"/>
      <c r="M70"/>
      <c r="N70"/>
    </row>
    <row r="71" spans="1:14" s="1" customFormat="1" ht="18.75">
      <c r="A71" s="15" t="s">
        <v>50</v>
      </c>
      <c r="B71" s="16" t="s">
        <v>14</v>
      </c>
      <c r="C71" s="51"/>
      <c r="D71" s="48"/>
      <c r="E71" s="48"/>
      <c r="F71" s="48"/>
      <c r="H71"/>
      <c r="I71"/>
      <c r="J71"/>
      <c r="K71"/>
      <c r="L71"/>
      <c r="M71"/>
      <c r="N71"/>
    </row>
    <row r="72" spans="1:14" s="1" customFormat="1" ht="18.75">
      <c r="A72" s="15" t="s">
        <v>51</v>
      </c>
      <c r="B72" s="16" t="s">
        <v>36</v>
      </c>
      <c r="C72" s="51"/>
      <c r="D72" s="48"/>
      <c r="E72" s="48"/>
      <c r="F72" s="48"/>
      <c r="H72"/>
      <c r="I72"/>
      <c r="J72"/>
      <c r="K72"/>
      <c r="L72"/>
      <c r="M72"/>
      <c r="N72"/>
    </row>
    <row r="73" spans="1:14" s="1" customFormat="1" ht="18.75">
      <c r="A73" s="9">
        <v>8</v>
      </c>
      <c r="B73" s="10" t="s">
        <v>52</v>
      </c>
      <c r="C73" s="51"/>
      <c r="D73" s="48"/>
      <c r="E73" s="48"/>
      <c r="F73" s="48"/>
      <c r="H73"/>
      <c r="I73"/>
      <c r="J73"/>
      <c r="K73"/>
      <c r="L73"/>
      <c r="M73"/>
      <c r="N73"/>
    </row>
    <row r="74" spans="1:14" s="1" customFormat="1" ht="18.75">
      <c r="A74" s="15" t="s">
        <v>53</v>
      </c>
      <c r="B74" s="16" t="s">
        <v>14</v>
      </c>
      <c r="C74" s="51"/>
      <c r="D74" s="48"/>
      <c r="E74" s="48"/>
      <c r="F74" s="48"/>
      <c r="H74"/>
      <c r="I74"/>
      <c r="J74"/>
      <c r="K74"/>
      <c r="L74"/>
      <c r="M74"/>
      <c r="N74"/>
    </row>
    <row r="75" spans="1:14" s="1" customFormat="1" ht="18.75">
      <c r="A75" s="15" t="s">
        <v>54</v>
      </c>
      <c r="B75" s="16" t="s">
        <v>36</v>
      </c>
      <c r="C75" s="51"/>
      <c r="D75" s="48"/>
      <c r="E75" s="48"/>
      <c r="F75" s="48"/>
      <c r="H75"/>
      <c r="I75"/>
      <c r="J75"/>
      <c r="K75"/>
      <c r="L75"/>
      <c r="M75"/>
      <c r="N75"/>
    </row>
    <row r="76" spans="1:14" s="1" customFormat="1" ht="32.25" customHeight="1">
      <c r="A76" s="9">
        <v>9</v>
      </c>
      <c r="B76" s="10" t="s">
        <v>55</v>
      </c>
      <c r="C76" s="51"/>
      <c r="D76" s="48"/>
      <c r="E76" s="48"/>
      <c r="F76" s="48"/>
      <c r="H76"/>
      <c r="I76"/>
      <c r="J76"/>
      <c r="K76"/>
      <c r="L76"/>
      <c r="M76"/>
      <c r="N76"/>
    </row>
    <row r="77" spans="1:14" s="1" customFormat="1" ht="18.75">
      <c r="A77" s="15" t="s">
        <v>56</v>
      </c>
      <c r="B77" s="16" t="s">
        <v>14</v>
      </c>
      <c r="C77" s="51"/>
      <c r="D77" s="48"/>
      <c r="E77" s="48"/>
      <c r="F77" s="48"/>
      <c r="H77"/>
      <c r="I77"/>
      <c r="J77"/>
      <c r="K77"/>
      <c r="L77"/>
      <c r="M77"/>
      <c r="N77"/>
    </row>
    <row r="78" spans="1:14" s="1" customFormat="1" ht="18.75">
      <c r="A78" s="15" t="s">
        <v>57</v>
      </c>
      <c r="B78" s="16" t="s">
        <v>36</v>
      </c>
      <c r="C78" s="51"/>
      <c r="D78" s="48"/>
      <c r="E78" s="48"/>
      <c r="F78" s="48"/>
      <c r="H78"/>
      <c r="I78"/>
      <c r="J78"/>
      <c r="K78"/>
      <c r="L78"/>
      <c r="M78"/>
      <c r="N78"/>
    </row>
    <row r="79" spans="1:14" s="1" customFormat="1" ht="18.75">
      <c r="A79" s="9">
        <v>10</v>
      </c>
      <c r="B79" s="10" t="s">
        <v>58</v>
      </c>
      <c r="C79" s="51"/>
      <c r="D79" s="48"/>
      <c r="E79" s="48"/>
      <c r="F79" s="48"/>
      <c r="H79"/>
      <c r="I79"/>
      <c r="J79"/>
      <c r="K79"/>
      <c r="L79"/>
      <c r="M79"/>
      <c r="N79"/>
    </row>
    <row r="80" spans="1:14" s="1" customFormat="1" ht="18.75">
      <c r="A80" s="15" t="s">
        <v>59</v>
      </c>
      <c r="B80" s="16" t="s">
        <v>14</v>
      </c>
      <c r="C80" s="51"/>
      <c r="D80" s="48"/>
      <c r="E80" s="48"/>
      <c r="F80" s="48"/>
      <c r="H80"/>
      <c r="I80"/>
      <c r="J80"/>
      <c r="K80"/>
      <c r="L80"/>
      <c r="M80"/>
      <c r="N80"/>
    </row>
    <row r="81" spans="1:14" s="1" customFormat="1" ht="18.75">
      <c r="A81" s="15" t="s">
        <v>60</v>
      </c>
      <c r="B81" s="16" t="s">
        <v>36</v>
      </c>
      <c r="C81" s="51"/>
      <c r="D81" s="48"/>
      <c r="E81" s="48"/>
      <c r="F81" s="48"/>
      <c r="H81"/>
      <c r="I81"/>
      <c r="J81"/>
      <c r="K81"/>
      <c r="L81"/>
      <c r="M81"/>
      <c r="N81"/>
    </row>
    <row r="82" spans="1:14" s="1" customFormat="1" ht="18.75">
      <c r="A82" s="9" t="s">
        <v>10</v>
      </c>
      <c r="B82" s="10" t="s">
        <v>61</v>
      </c>
      <c r="C82" s="51"/>
      <c r="D82" s="48"/>
      <c r="E82" s="48"/>
      <c r="F82" s="48"/>
      <c r="H82"/>
      <c r="I82"/>
      <c r="J82"/>
      <c r="K82"/>
      <c r="L82"/>
      <c r="M82"/>
      <c r="N82"/>
    </row>
    <row r="83" spans="1:14" s="1" customFormat="1" ht="18.75">
      <c r="A83" s="9">
        <v>1</v>
      </c>
      <c r="B83" s="10" t="s">
        <v>17</v>
      </c>
      <c r="C83" s="51"/>
      <c r="D83" s="48"/>
      <c r="E83" s="48"/>
      <c r="F83" s="48"/>
      <c r="H83"/>
      <c r="I83"/>
      <c r="J83"/>
      <c r="K83"/>
      <c r="L83"/>
      <c r="M83"/>
      <c r="N83"/>
    </row>
    <row r="84" spans="1:14" s="1" customFormat="1" ht="18.75">
      <c r="A84" s="15" t="s">
        <v>25</v>
      </c>
      <c r="B84" s="16" t="s">
        <v>62</v>
      </c>
      <c r="C84" s="51"/>
      <c r="D84" s="48"/>
      <c r="E84" s="48"/>
      <c r="F84" s="48"/>
      <c r="H84"/>
      <c r="I84"/>
      <c r="J84"/>
      <c r="K84"/>
      <c r="L84"/>
      <c r="M84"/>
      <c r="N84"/>
    </row>
    <row r="85" spans="1:14" s="1" customFormat="1" ht="18.75">
      <c r="A85" s="15" t="s">
        <v>26</v>
      </c>
      <c r="B85" s="16" t="s">
        <v>63</v>
      </c>
      <c r="C85" s="51"/>
      <c r="D85" s="48"/>
      <c r="E85" s="48"/>
      <c r="F85" s="48"/>
      <c r="H85"/>
      <c r="I85"/>
      <c r="J85"/>
      <c r="K85"/>
      <c r="L85"/>
      <c r="M85"/>
      <c r="N85"/>
    </row>
    <row r="86" spans="1:14" s="1" customFormat="1" ht="18.75">
      <c r="A86" s="9">
        <v>2</v>
      </c>
      <c r="B86" s="10" t="s">
        <v>27</v>
      </c>
      <c r="C86" s="51"/>
      <c r="D86" s="48"/>
      <c r="E86" s="48"/>
      <c r="F86" s="48"/>
      <c r="H86"/>
      <c r="I86"/>
      <c r="J86"/>
      <c r="K86"/>
      <c r="L86"/>
      <c r="M86"/>
      <c r="N86"/>
    </row>
    <row r="87" spans="1:14" s="1" customFormat="1" ht="18.75">
      <c r="A87" s="15" t="s">
        <v>28</v>
      </c>
      <c r="B87" s="16" t="s">
        <v>62</v>
      </c>
      <c r="C87" s="51"/>
      <c r="D87" s="48"/>
      <c r="E87" s="48"/>
      <c r="F87" s="48"/>
      <c r="H87"/>
      <c r="I87"/>
      <c r="J87"/>
      <c r="K87"/>
      <c r="L87"/>
      <c r="M87"/>
      <c r="N87"/>
    </row>
    <row r="88" spans="1:14" s="1" customFormat="1" ht="18.75">
      <c r="A88" s="15" t="s">
        <v>33</v>
      </c>
      <c r="B88" s="16" t="s">
        <v>63</v>
      </c>
      <c r="C88" s="51"/>
      <c r="D88" s="48"/>
      <c r="E88" s="48"/>
      <c r="F88" s="48"/>
      <c r="H88"/>
      <c r="I88"/>
      <c r="J88"/>
      <c r="K88"/>
      <c r="L88"/>
      <c r="M88"/>
      <c r="N88"/>
    </row>
    <row r="89" spans="1:14" s="1" customFormat="1" ht="32.25" customHeight="1">
      <c r="A89" s="9">
        <v>3</v>
      </c>
      <c r="B89" s="10" t="s">
        <v>37</v>
      </c>
      <c r="C89" s="51"/>
      <c r="D89" s="48"/>
      <c r="E89" s="48"/>
      <c r="F89" s="48"/>
      <c r="H89"/>
      <c r="I89"/>
      <c r="J89"/>
      <c r="K89"/>
      <c r="L89"/>
      <c r="M89"/>
      <c r="N89"/>
    </row>
    <row r="90" spans="1:14" s="1" customFormat="1" ht="18.75">
      <c r="A90" s="15" t="s">
        <v>38</v>
      </c>
      <c r="B90" s="16" t="s">
        <v>62</v>
      </c>
      <c r="C90" s="51"/>
      <c r="D90" s="48"/>
      <c r="E90" s="48"/>
      <c r="F90" s="48"/>
      <c r="H90"/>
      <c r="I90"/>
      <c r="J90"/>
      <c r="K90"/>
      <c r="L90"/>
      <c r="M90"/>
      <c r="N90"/>
    </row>
    <row r="91" spans="1:14" s="1" customFormat="1" ht="18.75">
      <c r="A91" s="15" t="s">
        <v>39</v>
      </c>
      <c r="B91" s="16" t="s">
        <v>63</v>
      </c>
      <c r="C91" s="51"/>
      <c r="D91" s="48"/>
      <c r="E91" s="48"/>
      <c r="F91" s="48"/>
      <c r="H91"/>
      <c r="I91"/>
      <c r="J91"/>
      <c r="K91"/>
      <c r="L91"/>
      <c r="M91"/>
      <c r="N91"/>
    </row>
    <row r="92" spans="1:14" s="1" customFormat="1" ht="18.75">
      <c r="A92" s="9">
        <v>4</v>
      </c>
      <c r="B92" s="10" t="s">
        <v>40</v>
      </c>
      <c r="C92" s="51"/>
      <c r="D92" s="48"/>
      <c r="E92" s="48"/>
      <c r="F92" s="48"/>
      <c r="H92"/>
      <c r="I92"/>
      <c r="J92"/>
      <c r="K92"/>
      <c r="L92"/>
      <c r="M92"/>
      <c r="N92"/>
    </row>
    <row r="93" spans="1:14" s="1" customFormat="1" ht="18.75">
      <c r="A93" s="15" t="s">
        <v>41</v>
      </c>
      <c r="B93" s="16" t="s">
        <v>62</v>
      </c>
      <c r="C93" s="51"/>
      <c r="D93" s="48"/>
      <c r="E93" s="48"/>
      <c r="F93" s="48"/>
      <c r="H93"/>
      <c r="I93"/>
      <c r="J93"/>
      <c r="K93"/>
      <c r="L93"/>
      <c r="M93"/>
      <c r="N93"/>
    </row>
    <row r="94" spans="1:14" s="1" customFormat="1" ht="18.75">
      <c r="A94" s="15" t="s">
        <v>42</v>
      </c>
      <c r="B94" s="16" t="s">
        <v>63</v>
      </c>
      <c r="C94" s="51"/>
      <c r="D94" s="48"/>
      <c r="E94" s="48"/>
      <c r="F94" s="48"/>
      <c r="H94"/>
      <c r="I94"/>
      <c r="J94"/>
      <c r="K94"/>
      <c r="L94"/>
      <c r="M94"/>
      <c r="N94"/>
    </row>
    <row r="95" spans="1:14" s="1" customFormat="1" ht="18.75">
      <c r="A95" s="9">
        <v>5</v>
      </c>
      <c r="B95" s="10" t="s">
        <v>43</v>
      </c>
      <c r="C95" s="51"/>
      <c r="D95" s="48"/>
      <c r="E95" s="48"/>
      <c r="F95" s="48"/>
      <c r="H95"/>
      <c r="I95"/>
      <c r="J95"/>
      <c r="K95"/>
      <c r="L95"/>
      <c r="M95"/>
      <c r="N95"/>
    </row>
    <row r="96" spans="1:14" s="1" customFormat="1" ht="18.75">
      <c r="A96" s="15" t="s">
        <v>44</v>
      </c>
      <c r="B96" s="16" t="s">
        <v>62</v>
      </c>
      <c r="C96" s="51"/>
      <c r="D96" s="48"/>
      <c r="E96" s="48"/>
      <c r="F96" s="48"/>
      <c r="H96"/>
      <c r="I96"/>
      <c r="J96"/>
      <c r="K96"/>
      <c r="L96"/>
      <c r="M96"/>
      <c r="N96"/>
    </row>
    <row r="97" spans="1:14" s="1" customFormat="1" ht="18.75">
      <c r="A97" s="15" t="s">
        <v>33</v>
      </c>
      <c r="B97" s="16" t="s">
        <v>63</v>
      </c>
      <c r="C97" s="51"/>
      <c r="D97" s="48"/>
      <c r="E97" s="48"/>
      <c r="F97" s="48"/>
      <c r="H97"/>
      <c r="I97"/>
      <c r="J97"/>
      <c r="K97"/>
      <c r="L97"/>
      <c r="M97"/>
      <c r="N97"/>
    </row>
    <row r="98" spans="1:14" s="1" customFormat="1" ht="18.75">
      <c r="A98" s="9">
        <v>6</v>
      </c>
      <c r="B98" s="10" t="s">
        <v>46</v>
      </c>
      <c r="C98" s="51"/>
      <c r="D98" s="48"/>
      <c r="E98" s="48"/>
      <c r="F98" s="48"/>
      <c r="H98"/>
      <c r="I98"/>
      <c r="J98"/>
      <c r="K98"/>
      <c r="L98"/>
      <c r="M98"/>
      <c r="N98"/>
    </row>
    <row r="99" spans="1:14" s="1" customFormat="1" ht="18.75">
      <c r="A99" s="15" t="s">
        <v>47</v>
      </c>
      <c r="B99" s="16" t="s">
        <v>62</v>
      </c>
      <c r="C99" s="51"/>
      <c r="D99" s="48"/>
      <c r="E99" s="48"/>
      <c r="F99" s="48"/>
      <c r="H99"/>
      <c r="I99"/>
      <c r="J99"/>
      <c r="K99"/>
      <c r="L99"/>
      <c r="M99"/>
      <c r="N99"/>
    </row>
    <row r="100" spans="1:14" s="1" customFormat="1" ht="18.75">
      <c r="A100" s="15" t="s">
        <v>48</v>
      </c>
      <c r="B100" s="16" t="s">
        <v>63</v>
      </c>
      <c r="C100" s="51"/>
      <c r="D100" s="48"/>
      <c r="E100" s="48"/>
      <c r="F100" s="48"/>
      <c r="H100"/>
      <c r="I100"/>
      <c r="J100"/>
      <c r="K100"/>
      <c r="L100"/>
      <c r="M100"/>
      <c r="N100"/>
    </row>
    <row r="101" spans="1:14" s="1" customFormat="1" ht="18.75">
      <c r="A101" s="9">
        <v>7</v>
      </c>
      <c r="B101" s="10" t="s">
        <v>49</v>
      </c>
      <c r="C101" s="51"/>
      <c r="D101" s="48"/>
      <c r="E101" s="48"/>
      <c r="F101" s="48"/>
      <c r="H101"/>
      <c r="I101"/>
      <c r="J101"/>
      <c r="K101"/>
      <c r="L101"/>
      <c r="M101"/>
      <c r="N101"/>
    </row>
    <row r="102" spans="1:14" s="1" customFormat="1" ht="18.75">
      <c r="A102" s="15" t="s">
        <v>50</v>
      </c>
      <c r="B102" s="16" t="s">
        <v>62</v>
      </c>
      <c r="C102" s="51"/>
      <c r="D102" s="48"/>
      <c r="E102" s="48"/>
      <c r="F102" s="48"/>
      <c r="H102"/>
      <c r="I102"/>
      <c r="J102"/>
      <c r="K102"/>
      <c r="L102"/>
      <c r="M102"/>
      <c r="N102"/>
    </row>
    <row r="103" spans="1:14" s="1" customFormat="1" ht="18.75">
      <c r="A103" s="15" t="s">
        <v>51</v>
      </c>
      <c r="B103" s="16" t="s">
        <v>63</v>
      </c>
      <c r="C103" s="51"/>
      <c r="D103" s="48"/>
      <c r="E103" s="48"/>
      <c r="F103" s="48"/>
      <c r="H103"/>
      <c r="I103"/>
      <c r="J103"/>
      <c r="K103"/>
      <c r="L103"/>
      <c r="M103"/>
      <c r="N103"/>
    </row>
    <row r="104" spans="1:14" s="1" customFormat="1" ht="18.75">
      <c r="A104" s="9">
        <v>8</v>
      </c>
      <c r="B104" s="10" t="s">
        <v>52</v>
      </c>
      <c r="C104" s="51"/>
      <c r="D104" s="48"/>
      <c r="E104" s="48"/>
      <c r="F104" s="48"/>
      <c r="H104"/>
      <c r="I104"/>
      <c r="J104"/>
      <c r="K104"/>
      <c r="L104"/>
      <c r="M104"/>
      <c r="N104"/>
    </row>
    <row r="105" spans="1:14" s="1" customFormat="1" ht="18.75">
      <c r="A105" s="15" t="s">
        <v>53</v>
      </c>
      <c r="B105" s="16" t="s">
        <v>62</v>
      </c>
      <c r="C105" s="51"/>
      <c r="D105" s="48"/>
      <c r="E105" s="48"/>
      <c r="F105" s="48"/>
      <c r="H105"/>
      <c r="I105"/>
      <c r="J105"/>
      <c r="K105"/>
      <c r="L105"/>
      <c r="M105"/>
      <c r="N105"/>
    </row>
    <row r="106" spans="1:14" s="1" customFormat="1" ht="18.75">
      <c r="A106" s="15" t="s">
        <v>54</v>
      </c>
      <c r="B106" s="16" t="s">
        <v>63</v>
      </c>
      <c r="C106" s="51"/>
      <c r="D106" s="48"/>
      <c r="E106" s="48"/>
      <c r="F106" s="48"/>
      <c r="H106"/>
      <c r="I106"/>
      <c r="J106"/>
      <c r="K106"/>
      <c r="L106"/>
      <c r="M106"/>
      <c r="N106"/>
    </row>
    <row r="107" spans="1:14" s="1" customFormat="1" ht="32.25" customHeight="1">
      <c r="A107" s="9">
        <v>9</v>
      </c>
      <c r="B107" s="10" t="s">
        <v>55</v>
      </c>
      <c r="C107" s="51"/>
      <c r="D107" s="48"/>
      <c r="E107" s="48"/>
      <c r="F107" s="48"/>
      <c r="H107"/>
      <c r="I107"/>
      <c r="J107"/>
      <c r="K107"/>
      <c r="L107"/>
      <c r="M107"/>
      <c r="N107"/>
    </row>
    <row r="108" spans="1:14" s="1" customFormat="1" ht="18.75">
      <c r="A108" s="15" t="s">
        <v>56</v>
      </c>
      <c r="B108" s="16" t="s">
        <v>62</v>
      </c>
      <c r="C108" s="51"/>
      <c r="D108" s="48"/>
      <c r="E108" s="48"/>
      <c r="F108" s="48"/>
      <c r="H108"/>
      <c r="I108"/>
      <c r="J108"/>
      <c r="K108"/>
      <c r="L108"/>
      <c r="M108"/>
      <c r="N108"/>
    </row>
    <row r="109" spans="1:14" s="1" customFormat="1" ht="18.75">
      <c r="A109" s="15" t="s">
        <v>57</v>
      </c>
      <c r="B109" s="16" t="s">
        <v>63</v>
      </c>
      <c r="C109" s="51"/>
      <c r="D109" s="48"/>
      <c r="E109" s="48"/>
      <c r="F109" s="48"/>
      <c r="H109"/>
      <c r="I109"/>
      <c r="J109"/>
      <c r="K109"/>
      <c r="L109"/>
      <c r="M109"/>
      <c r="N109"/>
    </row>
    <row r="110" spans="1:14" s="1" customFormat="1" ht="18.75">
      <c r="A110" s="9">
        <v>10</v>
      </c>
      <c r="B110" s="10" t="s">
        <v>58</v>
      </c>
      <c r="C110" s="51"/>
      <c r="D110" s="48"/>
      <c r="E110" s="48"/>
      <c r="F110" s="48"/>
      <c r="H110"/>
      <c r="I110"/>
      <c r="J110"/>
      <c r="K110"/>
      <c r="L110"/>
      <c r="M110"/>
      <c r="N110"/>
    </row>
    <row r="111" spans="1:14" s="1" customFormat="1" ht="18.75">
      <c r="A111" s="15" t="s">
        <v>59</v>
      </c>
      <c r="B111" s="16" t="s">
        <v>62</v>
      </c>
      <c r="C111" s="51"/>
      <c r="D111" s="48"/>
      <c r="E111" s="48"/>
      <c r="F111" s="48"/>
      <c r="H111"/>
      <c r="I111"/>
      <c r="J111"/>
      <c r="K111"/>
      <c r="L111"/>
      <c r="M111"/>
      <c r="N111"/>
    </row>
    <row r="112" spans="1:14" s="1" customFormat="1" ht="18.75">
      <c r="A112" s="15" t="s">
        <v>60</v>
      </c>
      <c r="B112" s="16" t="s">
        <v>63</v>
      </c>
      <c r="C112" s="51"/>
      <c r="D112" s="48"/>
      <c r="E112" s="48"/>
      <c r="F112" s="48"/>
      <c r="H112"/>
      <c r="I112"/>
      <c r="J112"/>
      <c r="K112"/>
      <c r="L112"/>
      <c r="M112"/>
      <c r="N112"/>
    </row>
    <row r="113" spans="1:14" s="1" customFormat="1" ht="18.75">
      <c r="A113" s="9" t="s">
        <v>20</v>
      </c>
      <c r="B113" s="10" t="s">
        <v>64</v>
      </c>
      <c r="C113" s="51"/>
      <c r="D113" s="48"/>
      <c r="E113" s="48"/>
      <c r="F113" s="48"/>
      <c r="H113"/>
      <c r="I113"/>
      <c r="J113"/>
      <c r="K113"/>
      <c r="L113"/>
      <c r="M113"/>
      <c r="N113"/>
    </row>
    <row r="114" spans="1:14" s="1" customFormat="1" ht="18.75">
      <c r="A114" s="9">
        <v>1</v>
      </c>
      <c r="B114" s="10" t="s">
        <v>17</v>
      </c>
      <c r="C114" s="51"/>
      <c r="D114" s="48"/>
      <c r="E114" s="48"/>
      <c r="F114" s="48"/>
      <c r="H114"/>
      <c r="I114"/>
      <c r="J114"/>
      <c r="K114"/>
      <c r="L114"/>
      <c r="M114"/>
      <c r="N114"/>
    </row>
    <row r="115" spans="1:14" s="1" customFormat="1" ht="18.75">
      <c r="A115" s="15" t="s">
        <v>25</v>
      </c>
      <c r="B115" s="16" t="s">
        <v>62</v>
      </c>
      <c r="C115" s="51"/>
      <c r="D115" s="48"/>
      <c r="E115" s="48"/>
      <c r="F115" s="48"/>
      <c r="H115"/>
      <c r="I115"/>
      <c r="J115"/>
      <c r="K115"/>
      <c r="L115"/>
      <c r="M115"/>
      <c r="N115"/>
    </row>
    <row r="116" spans="1:14" s="1" customFormat="1" ht="18.75">
      <c r="A116" s="15" t="s">
        <v>26</v>
      </c>
      <c r="B116" s="16" t="s">
        <v>63</v>
      </c>
      <c r="C116" s="51"/>
      <c r="D116" s="48"/>
      <c r="E116" s="48"/>
      <c r="F116" s="48"/>
      <c r="H116"/>
      <c r="I116"/>
      <c r="J116"/>
      <c r="K116"/>
      <c r="L116"/>
      <c r="M116"/>
      <c r="N116"/>
    </row>
    <row r="117" spans="1:14" s="1" customFormat="1" ht="18.75">
      <c r="A117" s="9">
        <v>2</v>
      </c>
      <c r="B117" s="10" t="s">
        <v>27</v>
      </c>
      <c r="C117" s="51"/>
      <c r="D117" s="48"/>
      <c r="E117" s="48"/>
      <c r="F117" s="48"/>
      <c r="H117"/>
      <c r="I117"/>
      <c r="J117"/>
      <c r="K117"/>
      <c r="L117"/>
      <c r="M117"/>
      <c r="N117"/>
    </row>
    <row r="118" spans="1:14" s="1" customFormat="1" ht="18.75">
      <c r="A118" s="15" t="s">
        <v>28</v>
      </c>
      <c r="B118" s="16" t="s">
        <v>62</v>
      </c>
      <c r="C118" s="51"/>
      <c r="D118" s="48"/>
      <c r="E118" s="48"/>
      <c r="F118" s="48"/>
      <c r="H118"/>
      <c r="I118"/>
      <c r="J118"/>
      <c r="K118"/>
      <c r="L118"/>
      <c r="M118"/>
      <c r="N118"/>
    </row>
    <row r="119" spans="1:14" s="1" customFormat="1" ht="18.75">
      <c r="A119" s="15" t="s">
        <v>33</v>
      </c>
      <c r="B119" s="16" t="s">
        <v>63</v>
      </c>
      <c r="C119" s="51"/>
      <c r="D119" s="48"/>
      <c r="E119" s="48"/>
      <c r="F119" s="48"/>
      <c r="H119"/>
      <c r="I119"/>
      <c r="J119"/>
      <c r="K119"/>
      <c r="L119"/>
      <c r="M119"/>
      <c r="N119"/>
    </row>
    <row r="120" spans="1:14" s="1" customFormat="1" ht="32.25" customHeight="1">
      <c r="A120" s="9">
        <v>3</v>
      </c>
      <c r="B120" s="10" t="s">
        <v>37</v>
      </c>
      <c r="C120" s="51"/>
      <c r="D120" s="48"/>
      <c r="E120" s="48"/>
      <c r="F120" s="48"/>
      <c r="H120"/>
      <c r="I120"/>
      <c r="J120"/>
      <c r="K120"/>
      <c r="L120"/>
      <c r="M120"/>
      <c r="N120"/>
    </row>
    <row r="121" spans="1:14" s="1" customFormat="1" ht="18.75">
      <c r="A121" s="15" t="s">
        <v>38</v>
      </c>
      <c r="B121" s="16" t="s">
        <v>62</v>
      </c>
      <c r="C121" s="51"/>
      <c r="D121" s="48"/>
      <c r="E121" s="48"/>
      <c r="F121" s="48"/>
      <c r="H121"/>
      <c r="I121"/>
      <c r="J121"/>
      <c r="K121"/>
      <c r="L121"/>
      <c r="M121"/>
      <c r="N121"/>
    </row>
    <row r="122" spans="1:14" s="1" customFormat="1" ht="18.75">
      <c r="A122" s="15" t="s">
        <v>39</v>
      </c>
      <c r="B122" s="16" t="s">
        <v>63</v>
      </c>
      <c r="C122" s="51"/>
      <c r="D122" s="48"/>
      <c r="E122" s="48"/>
      <c r="F122" s="48"/>
      <c r="H122"/>
      <c r="I122"/>
      <c r="J122"/>
      <c r="K122"/>
      <c r="L122"/>
      <c r="M122"/>
      <c r="N122"/>
    </row>
    <row r="123" spans="1:14" s="1" customFormat="1" ht="18.75">
      <c r="A123" s="9">
        <v>4</v>
      </c>
      <c r="B123" s="10" t="s">
        <v>40</v>
      </c>
      <c r="C123" s="51"/>
      <c r="D123" s="48"/>
      <c r="E123" s="48"/>
      <c r="F123" s="48"/>
      <c r="H123"/>
      <c r="I123"/>
      <c r="J123"/>
      <c r="K123"/>
      <c r="L123"/>
      <c r="M123"/>
      <c r="N123"/>
    </row>
    <row r="124" spans="1:14" s="1" customFormat="1" ht="18.75">
      <c r="A124" s="15" t="s">
        <v>41</v>
      </c>
      <c r="B124" s="16" t="s">
        <v>62</v>
      </c>
      <c r="C124" s="51"/>
      <c r="D124" s="48"/>
      <c r="E124" s="48"/>
      <c r="F124" s="48"/>
      <c r="H124"/>
      <c r="I124"/>
      <c r="J124"/>
      <c r="K124"/>
      <c r="L124"/>
      <c r="M124"/>
      <c r="N124"/>
    </row>
    <row r="125" spans="1:14" s="1" customFormat="1" ht="18.75">
      <c r="A125" s="15" t="s">
        <v>42</v>
      </c>
      <c r="B125" s="16" t="s">
        <v>63</v>
      </c>
      <c r="C125" s="51"/>
      <c r="D125" s="48"/>
      <c r="E125" s="48"/>
      <c r="F125" s="48"/>
      <c r="H125"/>
      <c r="I125"/>
      <c r="J125"/>
      <c r="K125"/>
      <c r="L125"/>
      <c r="M125"/>
      <c r="N125"/>
    </row>
    <row r="126" spans="1:14" s="1" customFormat="1" ht="18.75">
      <c r="A126" s="9">
        <v>5</v>
      </c>
      <c r="B126" s="10" t="s">
        <v>43</v>
      </c>
      <c r="C126" s="51"/>
      <c r="D126" s="48"/>
      <c r="E126" s="48"/>
      <c r="F126" s="48"/>
      <c r="H126"/>
      <c r="I126"/>
      <c r="J126"/>
      <c r="K126"/>
      <c r="L126"/>
      <c r="M126"/>
      <c r="N126"/>
    </row>
    <row r="127" spans="1:14" s="1" customFormat="1" ht="18.75">
      <c r="A127" s="15" t="s">
        <v>44</v>
      </c>
      <c r="B127" s="16" t="s">
        <v>62</v>
      </c>
      <c r="C127" s="51"/>
      <c r="D127" s="48"/>
      <c r="E127" s="48"/>
      <c r="F127" s="48"/>
      <c r="H127"/>
      <c r="I127"/>
      <c r="J127"/>
      <c r="K127"/>
      <c r="L127"/>
      <c r="M127"/>
      <c r="N127"/>
    </row>
    <row r="128" spans="1:14" s="1" customFormat="1" ht="18.75">
      <c r="A128" s="15" t="s">
        <v>33</v>
      </c>
      <c r="B128" s="16" t="s">
        <v>63</v>
      </c>
      <c r="C128" s="51"/>
      <c r="D128" s="48"/>
      <c r="E128" s="48"/>
      <c r="F128" s="48"/>
      <c r="H128"/>
      <c r="I128"/>
      <c r="J128"/>
      <c r="K128"/>
      <c r="L128"/>
      <c r="M128"/>
      <c r="N128"/>
    </row>
    <row r="129" spans="1:14" s="1" customFormat="1" ht="18.75">
      <c r="A129" s="9">
        <v>6</v>
      </c>
      <c r="B129" s="10" t="s">
        <v>46</v>
      </c>
      <c r="C129" s="51"/>
      <c r="D129" s="48"/>
      <c r="E129" s="48"/>
      <c r="F129" s="48"/>
      <c r="H129"/>
      <c r="I129"/>
      <c r="J129"/>
      <c r="K129"/>
      <c r="L129"/>
      <c r="M129"/>
      <c r="N129"/>
    </row>
    <row r="130" spans="1:14" s="1" customFormat="1" ht="18.75">
      <c r="A130" s="15" t="s">
        <v>47</v>
      </c>
      <c r="B130" s="16" t="s">
        <v>62</v>
      </c>
      <c r="C130" s="51"/>
      <c r="D130" s="48"/>
      <c r="E130" s="48"/>
      <c r="F130" s="48"/>
      <c r="H130"/>
      <c r="I130"/>
      <c r="J130"/>
      <c r="K130"/>
      <c r="L130"/>
      <c r="M130"/>
      <c r="N130"/>
    </row>
    <row r="131" spans="1:14" s="1" customFormat="1" ht="18.75">
      <c r="A131" s="15" t="s">
        <v>48</v>
      </c>
      <c r="B131" s="16" t="s">
        <v>63</v>
      </c>
      <c r="C131" s="51"/>
      <c r="D131" s="48"/>
      <c r="E131" s="48"/>
      <c r="F131" s="48"/>
      <c r="H131"/>
      <c r="I131"/>
      <c r="J131"/>
      <c r="K131"/>
      <c r="L131"/>
      <c r="M131"/>
      <c r="N131"/>
    </row>
    <row r="132" spans="1:14" s="1" customFormat="1" ht="18.75">
      <c r="A132" s="9">
        <v>7</v>
      </c>
      <c r="B132" s="10" t="s">
        <v>49</v>
      </c>
      <c r="C132" s="51"/>
      <c r="D132" s="48"/>
      <c r="E132" s="48"/>
      <c r="F132" s="48"/>
      <c r="H132"/>
      <c r="I132"/>
      <c r="J132"/>
      <c r="K132"/>
      <c r="L132"/>
      <c r="M132"/>
      <c r="N132"/>
    </row>
    <row r="133" spans="1:14" s="1" customFormat="1" ht="18.75">
      <c r="A133" s="15" t="s">
        <v>50</v>
      </c>
      <c r="B133" s="16" t="s">
        <v>62</v>
      </c>
      <c r="C133" s="51"/>
      <c r="D133" s="48"/>
      <c r="E133" s="48"/>
      <c r="F133" s="48"/>
      <c r="H133"/>
      <c r="I133"/>
      <c r="J133"/>
      <c r="K133"/>
      <c r="L133"/>
      <c r="M133"/>
      <c r="N133"/>
    </row>
    <row r="134" spans="1:14" s="1" customFormat="1" ht="18.75">
      <c r="A134" s="15" t="s">
        <v>51</v>
      </c>
      <c r="B134" s="16" t="s">
        <v>63</v>
      </c>
      <c r="C134" s="51"/>
      <c r="D134" s="48"/>
      <c r="E134" s="48"/>
      <c r="F134" s="48"/>
      <c r="H134"/>
      <c r="I134"/>
      <c r="J134"/>
      <c r="K134"/>
      <c r="L134"/>
      <c r="M134"/>
      <c r="N134"/>
    </row>
    <row r="135" spans="1:14" s="1" customFormat="1" ht="18.75">
      <c r="A135" s="9">
        <v>8</v>
      </c>
      <c r="B135" s="10" t="s">
        <v>52</v>
      </c>
      <c r="C135" s="51"/>
      <c r="D135" s="48"/>
      <c r="E135" s="48"/>
      <c r="F135" s="48"/>
      <c r="H135"/>
      <c r="I135"/>
      <c r="J135"/>
      <c r="K135"/>
      <c r="L135"/>
      <c r="M135"/>
      <c r="N135"/>
    </row>
    <row r="136" spans="1:14" s="1" customFormat="1" ht="18.75">
      <c r="A136" s="15" t="s">
        <v>53</v>
      </c>
      <c r="B136" s="16" t="s">
        <v>62</v>
      </c>
      <c r="C136" s="51"/>
      <c r="D136" s="48"/>
      <c r="E136" s="48"/>
      <c r="F136" s="48"/>
      <c r="H136"/>
      <c r="I136"/>
      <c r="J136"/>
      <c r="K136"/>
      <c r="L136"/>
      <c r="M136"/>
      <c r="N136"/>
    </row>
    <row r="137" spans="1:14" s="1" customFormat="1" ht="18.75">
      <c r="A137" s="15" t="s">
        <v>54</v>
      </c>
      <c r="B137" s="16" t="s">
        <v>63</v>
      </c>
      <c r="C137" s="51"/>
      <c r="D137" s="48"/>
      <c r="E137" s="48"/>
      <c r="F137" s="48"/>
      <c r="H137"/>
      <c r="I137"/>
      <c r="J137"/>
      <c r="K137"/>
      <c r="L137"/>
      <c r="M137"/>
      <c r="N137"/>
    </row>
    <row r="138" spans="1:14" s="1" customFormat="1" ht="32.25" customHeight="1">
      <c r="A138" s="9">
        <v>9</v>
      </c>
      <c r="B138" s="10" t="s">
        <v>55</v>
      </c>
      <c r="C138" s="51"/>
      <c r="D138" s="48"/>
      <c r="E138" s="48"/>
      <c r="F138" s="48"/>
      <c r="H138"/>
      <c r="I138"/>
      <c r="J138"/>
      <c r="K138"/>
      <c r="L138"/>
      <c r="M138"/>
      <c r="N138"/>
    </row>
    <row r="139" spans="1:14" s="1" customFormat="1" ht="18.75">
      <c r="A139" s="15" t="s">
        <v>56</v>
      </c>
      <c r="B139" s="16" t="s">
        <v>62</v>
      </c>
      <c r="C139" s="51"/>
      <c r="D139" s="48"/>
      <c r="E139" s="48"/>
      <c r="F139" s="48"/>
      <c r="H139"/>
      <c r="I139"/>
      <c r="J139"/>
      <c r="K139"/>
      <c r="L139"/>
      <c r="M139"/>
      <c r="N139"/>
    </row>
    <row r="140" spans="1:14" s="1" customFormat="1" ht="18.75">
      <c r="A140" s="15" t="s">
        <v>57</v>
      </c>
      <c r="B140" s="16" t="s">
        <v>63</v>
      </c>
      <c r="C140" s="51"/>
      <c r="D140" s="48"/>
      <c r="E140" s="48"/>
      <c r="F140" s="48"/>
      <c r="H140"/>
      <c r="I140"/>
      <c r="J140"/>
      <c r="K140"/>
      <c r="L140"/>
      <c r="M140"/>
      <c r="N140"/>
    </row>
    <row r="141" spans="1:14" s="1" customFormat="1" ht="18.75">
      <c r="A141" s="9">
        <v>10</v>
      </c>
      <c r="B141" s="10" t="s">
        <v>58</v>
      </c>
      <c r="C141" s="51"/>
      <c r="D141" s="48"/>
      <c r="E141" s="48"/>
      <c r="F141" s="48"/>
      <c r="H141"/>
      <c r="I141"/>
      <c r="J141"/>
      <c r="K141"/>
      <c r="L141"/>
      <c r="M141"/>
      <c r="N141"/>
    </row>
    <row r="142" spans="1:14" s="1" customFormat="1" ht="18.75">
      <c r="A142" s="15" t="s">
        <v>59</v>
      </c>
      <c r="B142" s="16" t="s">
        <v>62</v>
      </c>
      <c r="C142" s="51"/>
      <c r="D142" s="48"/>
      <c r="E142" s="48"/>
      <c r="F142" s="48"/>
      <c r="H142"/>
      <c r="I142"/>
      <c r="J142"/>
      <c r="K142"/>
      <c r="L142"/>
      <c r="M142"/>
      <c r="N142"/>
    </row>
    <row r="143" spans="1:14" s="1" customFormat="1" ht="18.75">
      <c r="A143" s="15" t="s">
        <v>60</v>
      </c>
      <c r="B143" s="16" t="s">
        <v>63</v>
      </c>
      <c r="C143" s="51"/>
      <c r="D143" s="48"/>
      <c r="E143" s="48"/>
      <c r="F143" s="48"/>
      <c r="H143"/>
      <c r="I143"/>
      <c r="J143"/>
      <c r="K143"/>
      <c r="L143"/>
      <c r="M143"/>
      <c r="N143"/>
    </row>
    <row r="145" spans="4:14" s="1" customFormat="1" ht="18.75">
      <c r="D145" s="100" t="s">
        <v>143</v>
      </c>
      <c r="E145" s="100"/>
      <c r="F145" s="100"/>
      <c r="H145"/>
      <c r="I145"/>
      <c r="J145"/>
      <c r="K145"/>
      <c r="L145"/>
      <c r="M145"/>
      <c r="N145"/>
    </row>
    <row r="146" spans="4:14" s="1" customFormat="1" ht="18.75">
      <c r="D146" s="98" t="s">
        <v>74</v>
      </c>
      <c r="E146" s="98"/>
      <c r="F146" s="98"/>
      <c r="H146"/>
      <c r="I146"/>
      <c r="J146"/>
      <c r="K146"/>
      <c r="L146"/>
      <c r="M146"/>
      <c r="N146"/>
    </row>
    <row r="147" spans="4:14" s="1" customFormat="1" ht="18.75">
      <c r="D147" s="100"/>
      <c r="E147" s="100"/>
      <c r="F147" s="100"/>
      <c r="H147"/>
      <c r="I147"/>
      <c r="J147"/>
      <c r="K147"/>
      <c r="L147"/>
      <c r="M147"/>
      <c r="N147"/>
    </row>
    <row r="148" spans="4:14" s="1" customFormat="1" ht="52.5" customHeight="1">
      <c r="D148" s="98" t="s">
        <v>92</v>
      </c>
      <c r="E148" s="98"/>
      <c r="F148" s="98"/>
      <c r="H148"/>
      <c r="I148"/>
      <c r="J148"/>
      <c r="K148"/>
      <c r="L148"/>
      <c r="M148"/>
      <c r="N148"/>
    </row>
  </sheetData>
  <sheetProtection formatCells="0" formatColumns="0" formatRows="0" insertColumns="0" insertRows="0" insertHyperlinks="0" deleteColumns="0" deleteRows="0" sort="0" autoFilter="0" pivotTables="0"/>
  <mergeCells count="19">
    <mergeCell ref="A1:F1"/>
    <mergeCell ref="A2:B2"/>
    <mergeCell ref="C2:F2"/>
    <mergeCell ref="A3:B3"/>
    <mergeCell ref="C3:F3"/>
    <mergeCell ref="C4:F4"/>
    <mergeCell ref="C5:F5"/>
    <mergeCell ref="A7:F7"/>
    <mergeCell ref="A8:F8"/>
    <mergeCell ref="A9:F9"/>
    <mergeCell ref="A10:F10"/>
    <mergeCell ref="A11:F11"/>
    <mergeCell ref="A6:F6"/>
    <mergeCell ref="A12:F12"/>
    <mergeCell ref="E13:F13"/>
    <mergeCell ref="D145:F145"/>
    <mergeCell ref="D146:F146"/>
    <mergeCell ref="D147:F147"/>
    <mergeCell ref="D148:F148"/>
  </mergeCells>
  <printOptions/>
  <pageMargins left="0.31" right="0" top="0.55" bottom="0.55" header="0.31" footer="0.31"/>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indexed="8"/>
  </sheetPr>
  <dimension ref="A1:N148"/>
  <sheetViews>
    <sheetView zoomScalePageLayoutView="0" workbookViewId="0" topLeftCell="A4">
      <selection activeCell="A10" sqref="A10:F10"/>
    </sheetView>
  </sheetViews>
  <sheetFormatPr defaultColWidth="9.00390625" defaultRowHeight="14.25"/>
  <cols>
    <col min="1" max="1" width="4.375" style="1" bestFit="1" customWidth="1"/>
    <col min="2" max="2" width="37.00390625" style="1" bestFit="1" customWidth="1"/>
    <col min="3" max="3" width="9.625" style="1" bestFit="1" customWidth="1"/>
    <col min="4" max="4" width="12.375" style="1" bestFit="1" customWidth="1"/>
    <col min="5" max="5" width="12.625" style="1" bestFit="1" customWidth="1"/>
    <col min="6" max="6" width="17.625" style="1" bestFit="1" customWidth="1"/>
    <col min="7" max="7" width="9.00390625" style="1" customWidth="1"/>
    <col min="8" max="8" width="9.125" style="0" bestFit="1" customWidth="1"/>
    <col min="9" max="9" width="13.25390625" style="0" customWidth="1"/>
    <col min="10" max="10" width="10.875" style="0" bestFit="1" customWidth="1"/>
  </cols>
  <sheetData>
    <row r="1" spans="1:8" ht="37.5" customHeight="1">
      <c r="A1" s="91" t="s">
        <v>105</v>
      </c>
      <c r="B1" s="91"/>
      <c r="C1" s="91"/>
      <c r="D1" s="91"/>
      <c r="E1" s="91"/>
      <c r="F1" s="91"/>
      <c r="G1" s="26"/>
      <c r="H1" s="26"/>
    </row>
    <row r="2" spans="1:8" ht="16.5">
      <c r="A2" s="93" t="s">
        <v>85</v>
      </c>
      <c r="B2" s="93"/>
      <c r="C2" s="98" t="s">
        <v>67</v>
      </c>
      <c r="D2" s="98"/>
      <c r="E2" s="98"/>
      <c r="F2" s="98"/>
      <c r="G2" s="4"/>
      <c r="H2" s="4"/>
    </row>
    <row r="3" spans="1:8" ht="18.75">
      <c r="A3" s="93" t="s">
        <v>77</v>
      </c>
      <c r="B3" s="93"/>
      <c r="C3" s="106" t="s">
        <v>68</v>
      </c>
      <c r="D3" s="106"/>
      <c r="E3" s="106"/>
      <c r="F3" s="106"/>
      <c r="G3" s="4"/>
      <c r="H3" s="4"/>
    </row>
    <row r="4" spans="1:8" ht="9.75" customHeight="1">
      <c r="A4" s="3"/>
      <c r="B4" s="3"/>
      <c r="C4" s="104"/>
      <c r="D4" s="104"/>
      <c r="E4" s="104"/>
      <c r="F4" s="104"/>
      <c r="G4" s="4"/>
      <c r="H4" s="4"/>
    </row>
    <row r="5" spans="1:8" ht="18.75">
      <c r="A5" s="3"/>
      <c r="B5" s="3"/>
      <c r="C5" s="105" t="s">
        <v>129</v>
      </c>
      <c r="D5" s="105"/>
      <c r="E5" s="105"/>
      <c r="F5" s="105"/>
      <c r="G5" s="4"/>
      <c r="H5" s="4"/>
    </row>
    <row r="6" spans="1:8" ht="18.75" customHeight="1">
      <c r="A6" s="107" t="s">
        <v>100</v>
      </c>
      <c r="B6" s="107"/>
      <c r="C6" s="107"/>
      <c r="D6" s="107"/>
      <c r="E6" s="107"/>
      <c r="F6" s="107"/>
      <c r="G6" s="4"/>
      <c r="H6" s="4"/>
    </row>
    <row r="7" spans="1:8" ht="15.75" customHeight="1">
      <c r="A7" s="94" t="s">
        <v>128</v>
      </c>
      <c r="B7" s="94"/>
      <c r="C7" s="94"/>
      <c r="D7" s="94"/>
      <c r="E7" s="94"/>
      <c r="F7" s="94"/>
      <c r="G7" s="4"/>
      <c r="H7" s="4"/>
    </row>
    <row r="8" spans="1:8" ht="15.75">
      <c r="A8" s="92" t="s">
        <v>110</v>
      </c>
      <c r="B8" s="92"/>
      <c r="C8" s="92"/>
      <c r="D8" s="92"/>
      <c r="E8" s="92"/>
      <c r="F8" s="92"/>
      <c r="G8" s="4"/>
      <c r="H8" s="4"/>
    </row>
    <row r="9" spans="1:8" ht="15.75">
      <c r="A9" s="5"/>
      <c r="B9" s="5"/>
      <c r="C9" s="5"/>
      <c r="D9" s="5"/>
      <c r="E9" s="5"/>
      <c r="F9" s="5"/>
      <c r="G9" s="4"/>
      <c r="H9" s="4"/>
    </row>
    <row r="10" spans="1:8" ht="37.5" customHeight="1">
      <c r="A10" s="97" t="s">
        <v>149</v>
      </c>
      <c r="B10" s="101"/>
      <c r="C10" s="101"/>
      <c r="D10" s="101"/>
      <c r="E10" s="101"/>
      <c r="F10" s="101"/>
      <c r="G10" s="4"/>
      <c r="H10" s="4"/>
    </row>
    <row r="11" spans="1:8" ht="52.5" customHeight="1">
      <c r="A11" s="102" t="s">
        <v>88</v>
      </c>
      <c r="B11" s="103"/>
      <c r="C11" s="103"/>
      <c r="D11" s="103"/>
      <c r="E11" s="103"/>
      <c r="F11" s="103"/>
      <c r="G11" s="4"/>
      <c r="H11" s="4"/>
    </row>
    <row r="12" spans="1:8" ht="32.25" customHeight="1">
      <c r="A12" s="97" t="s">
        <v>130</v>
      </c>
      <c r="B12" s="97"/>
      <c r="C12" s="97"/>
      <c r="D12" s="97"/>
      <c r="E12" s="97"/>
      <c r="F12" s="97"/>
      <c r="G12" s="4"/>
      <c r="H12" s="4"/>
    </row>
    <row r="13" spans="1:8" ht="21.75" customHeight="1">
      <c r="A13" s="5"/>
      <c r="B13" s="5"/>
      <c r="C13" s="5"/>
      <c r="D13" s="5"/>
      <c r="E13" s="99" t="s">
        <v>69</v>
      </c>
      <c r="F13" s="99"/>
      <c r="G13" s="5"/>
      <c r="H13" s="4"/>
    </row>
    <row r="14" spans="1:8" s="37" customFormat="1" ht="63" customHeight="1">
      <c r="A14" s="6" t="s">
        <v>0</v>
      </c>
      <c r="B14" s="7" t="s">
        <v>1</v>
      </c>
      <c r="C14" s="6" t="s">
        <v>70</v>
      </c>
      <c r="D14" s="6" t="s">
        <v>132</v>
      </c>
      <c r="E14" s="6" t="s">
        <v>72</v>
      </c>
      <c r="F14" s="6" t="s">
        <v>144</v>
      </c>
      <c r="G14" s="5"/>
      <c r="H14" s="5"/>
    </row>
    <row r="15" spans="1:8" ht="15.75">
      <c r="A15" s="35">
        <v>1</v>
      </c>
      <c r="B15" s="35">
        <v>2</v>
      </c>
      <c r="C15" s="35">
        <v>3</v>
      </c>
      <c r="D15" s="35">
        <v>4</v>
      </c>
      <c r="E15" s="35">
        <v>5</v>
      </c>
      <c r="F15" s="35">
        <v>6</v>
      </c>
      <c r="G15" s="4"/>
      <c r="H15" s="4"/>
    </row>
    <row r="16" spans="1:8" ht="15.75">
      <c r="A16" s="9" t="s">
        <v>2</v>
      </c>
      <c r="B16" s="10" t="s">
        <v>3</v>
      </c>
      <c r="C16" s="44">
        <f>C17</f>
        <v>3047</v>
      </c>
      <c r="D16" s="47">
        <f>D17</f>
        <v>259.36</v>
      </c>
      <c r="E16" s="52"/>
      <c r="F16" s="52"/>
      <c r="G16" s="4"/>
      <c r="H16" s="4"/>
    </row>
    <row r="17" spans="1:8" ht="15.75">
      <c r="A17" s="9" t="s">
        <v>4</v>
      </c>
      <c r="B17" s="10" t="s">
        <v>5</v>
      </c>
      <c r="C17" s="53">
        <f>C18+C21</f>
        <v>3047</v>
      </c>
      <c r="D17" s="51">
        <f>D18+D21</f>
        <v>259.36</v>
      </c>
      <c r="E17" s="59">
        <f>D17/C17*100</f>
        <v>8.511978995733509</v>
      </c>
      <c r="F17" s="50"/>
      <c r="G17" s="4"/>
      <c r="H17" s="4"/>
    </row>
    <row r="18" spans="1:8" ht="15.75">
      <c r="A18" s="15">
        <v>1</v>
      </c>
      <c r="B18" s="16" t="s">
        <v>6</v>
      </c>
      <c r="C18" s="54"/>
      <c r="D18" s="50"/>
      <c r="E18" s="50"/>
      <c r="F18" s="50"/>
      <c r="G18" s="4"/>
      <c r="H18" s="4"/>
    </row>
    <row r="19" spans="1:8" ht="15.75">
      <c r="A19" s="15"/>
      <c r="B19" s="16" t="s">
        <v>7</v>
      </c>
      <c r="C19" s="55"/>
      <c r="D19" s="50"/>
      <c r="E19" s="50"/>
      <c r="F19" s="50"/>
      <c r="G19" s="4"/>
      <c r="H19" s="4"/>
    </row>
    <row r="20" spans="1:8" ht="15.75">
      <c r="A20" s="15"/>
      <c r="B20" s="16" t="s">
        <v>7</v>
      </c>
      <c r="C20" s="54"/>
      <c r="D20" s="50"/>
      <c r="E20" s="50"/>
      <c r="F20" s="50"/>
      <c r="G20" s="4"/>
      <c r="H20" s="4"/>
    </row>
    <row r="21" spans="1:13" ht="15.75">
      <c r="A21" s="15">
        <v>2</v>
      </c>
      <c r="B21" s="16" t="s">
        <v>95</v>
      </c>
      <c r="C21" s="46">
        <f>SUM(C22:C26)</f>
        <v>3047</v>
      </c>
      <c r="D21" s="51">
        <f>SUM(D22:D26)</f>
        <v>259.36</v>
      </c>
      <c r="E21" s="59">
        <f aca="true" t="shared" si="0" ref="E21:E29">D21/C21*100</f>
        <v>8.511978995733509</v>
      </c>
      <c r="F21" s="50"/>
      <c r="G21" s="4"/>
      <c r="H21" s="4"/>
      <c r="I21" t="s">
        <v>116</v>
      </c>
      <c r="J21" t="s">
        <v>115</v>
      </c>
      <c r="K21" t="s">
        <v>117</v>
      </c>
      <c r="L21" t="s">
        <v>119</v>
      </c>
      <c r="M21" t="s">
        <v>118</v>
      </c>
    </row>
    <row r="22" spans="1:14" ht="15.75">
      <c r="A22" s="15"/>
      <c r="B22" s="16" t="s">
        <v>76</v>
      </c>
      <c r="C22" s="43">
        <v>665</v>
      </c>
      <c r="D22" s="60">
        <v>65.035</v>
      </c>
      <c r="E22" s="59">
        <f t="shared" si="0"/>
        <v>9.7796992481203</v>
      </c>
      <c r="F22" s="60"/>
      <c r="G22" s="4"/>
      <c r="H22" s="4" t="s">
        <v>111</v>
      </c>
      <c r="I22" s="61"/>
      <c r="J22" s="63">
        <v>103950</v>
      </c>
      <c r="K22" s="63">
        <v>81600</v>
      </c>
      <c r="N22" s="63">
        <f>SUM(I22:M22)</f>
        <v>185550</v>
      </c>
    </row>
    <row r="23" spans="1:14" ht="15.75">
      <c r="A23" s="15"/>
      <c r="B23" s="16" t="s">
        <v>90</v>
      </c>
      <c r="C23" s="74">
        <v>1120.5</v>
      </c>
      <c r="D23" s="79">
        <v>110.925</v>
      </c>
      <c r="E23" s="59">
        <f t="shared" si="0"/>
        <v>9.899598393574296</v>
      </c>
      <c r="F23" s="60"/>
      <c r="G23" s="4"/>
      <c r="H23" s="4" t="s">
        <v>114</v>
      </c>
      <c r="I23" s="62">
        <v>60895</v>
      </c>
      <c r="J23" s="63">
        <v>103950</v>
      </c>
      <c r="K23" s="63">
        <v>80700</v>
      </c>
      <c r="N23" s="63">
        <f>SUM(I23:M23)</f>
        <v>245545</v>
      </c>
    </row>
    <row r="24" spans="1:14" ht="15.75">
      <c r="A24" s="15"/>
      <c r="B24" s="16" t="s">
        <v>91</v>
      </c>
      <c r="C24" s="74">
        <v>1012.5</v>
      </c>
      <c r="D24" s="60">
        <v>83.4</v>
      </c>
      <c r="E24" s="59">
        <f t="shared" si="0"/>
        <v>8.237037037037037</v>
      </c>
      <c r="F24" s="60"/>
      <c r="G24" s="4"/>
      <c r="H24" s="4" t="s">
        <v>112</v>
      </c>
      <c r="I24" s="62">
        <v>65795</v>
      </c>
      <c r="J24" s="63">
        <v>111150</v>
      </c>
      <c r="K24" s="63">
        <v>84975</v>
      </c>
      <c r="N24" s="63">
        <f>SUM(I24:M24)</f>
        <v>261920</v>
      </c>
    </row>
    <row r="25" spans="1:14" ht="15.75">
      <c r="A25" s="15"/>
      <c r="B25" s="16" t="s">
        <v>93</v>
      </c>
      <c r="C25" s="74">
        <v>124.5</v>
      </c>
      <c r="D25" s="50"/>
      <c r="E25" s="59">
        <f>D25/C25*100</f>
        <v>0</v>
      </c>
      <c r="F25" s="60"/>
      <c r="G25" s="4"/>
      <c r="I25" s="70">
        <f>SUM(I22:I24)</f>
        <v>126690</v>
      </c>
      <c r="J25" s="70">
        <f>SUM(J22:J24)</f>
        <v>319050</v>
      </c>
      <c r="K25" s="70">
        <f>SUM(K22:K24)</f>
        <v>247275</v>
      </c>
      <c r="L25" s="71"/>
      <c r="M25" s="71"/>
      <c r="N25" s="70">
        <f>SUM(N22:N24)</f>
        <v>693015</v>
      </c>
    </row>
    <row r="26" spans="1:14" ht="15.75">
      <c r="A26" s="15"/>
      <c r="B26" s="16" t="s">
        <v>94</v>
      </c>
      <c r="C26" s="74">
        <v>124.5</v>
      </c>
      <c r="D26" s="50"/>
      <c r="E26" s="59">
        <f t="shared" si="0"/>
        <v>0</v>
      </c>
      <c r="F26" s="60"/>
      <c r="G26" s="4"/>
      <c r="H26" s="4" t="s">
        <v>113</v>
      </c>
      <c r="I26" s="62">
        <v>65035</v>
      </c>
      <c r="J26" s="63">
        <v>110925</v>
      </c>
      <c r="K26" s="63">
        <v>83400</v>
      </c>
      <c r="N26" s="63">
        <f>SUM(I26:M26)</f>
        <v>259360</v>
      </c>
    </row>
    <row r="27" spans="1:14" ht="15.75">
      <c r="A27" s="9" t="s">
        <v>10</v>
      </c>
      <c r="B27" s="10" t="s">
        <v>11</v>
      </c>
      <c r="C27" s="75">
        <f>C28</f>
        <v>3047</v>
      </c>
      <c r="D27" s="76">
        <f>D28</f>
        <v>352.661</v>
      </c>
      <c r="E27" s="60">
        <f t="shared" si="0"/>
        <v>11.574040039383</v>
      </c>
      <c r="F27" s="60"/>
      <c r="G27" s="4"/>
      <c r="H27" s="4"/>
      <c r="L27">
        <v>3750</v>
      </c>
      <c r="M27">
        <v>3750</v>
      </c>
      <c r="N27" s="63">
        <f>SUM(I27:M27)</f>
        <v>7500</v>
      </c>
    </row>
    <row r="28" spans="1:14" ht="15.75">
      <c r="A28" s="11">
        <v>1</v>
      </c>
      <c r="B28" s="36" t="s">
        <v>12</v>
      </c>
      <c r="C28" s="75">
        <f>C29</f>
        <v>3047</v>
      </c>
      <c r="D28" s="76">
        <f>D29</f>
        <v>352.661</v>
      </c>
      <c r="E28" s="60">
        <f t="shared" si="0"/>
        <v>11.574040039383</v>
      </c>
      <c r="F28" s="50"/>
      <c r="G28" s="4"/>
      <c r="H28" s="4"/>
      <c r="I28" s="72">
        <f>I25+I26</f>
        <v>191725</v>
      </c>
      <c r="J28" s="72">
        <f>J25+J26</f>
        <v>429975</v>
      </c>
      <c r="K28" s="72">
        <f>K25+K26</f>
        <v>330675</v>
      </c>
      <c r="L28" s="73">
        <f>SUM(L22:L27)</f>
        <v>3750</v>
      </c>
      <c r="M28" s="73">
        <f>SUM(M22:M27)</f>
        <v>3750</v>
      </c>
      <c r="N28" s="72">
        <f>N25+N26+N27</f>
        <v>959875</v>
      </c>
    </row>
    <row r="29" spans="1:8" ht="15.75">
      <c r="A29" s="15" t="s">
        <v>13</v>
      </c>
      <c r="B29" s="64" t="s">
        <v>14</v>
      </c>
      <c r="C29" s="77">
        <f>C21</f>
        <v>3047</v>
      </c>
      <c r="D29" s="76">
        <f>SUM(D30:D32)</f>
        <v>352.661</v>
      </c>
      <c r="E29" s="60">
        <f t="shared" si="0"/>
        <v>11.574040039383</v>
      </c>
      <c r="F29" s="50"/>
      <c r="G29" s="4"/>
      <c r="H29" s="4"/>
    </row>
    <row r="30" spans="1:8" ht="15.75">
      <c r="A30" s="15"/>
      <c r="B30" s="16" t="s">
        <v>76</v>
      </c>
      <c r="C30" s="78"/>
      <c r="D30" s="60">
        <f>'Bieu 3 quy 1'!D21+'Bieu 3 quy 2'!D22-'Bieu 3 quy 1'!D29</f>
        <v>191.725</v>
      </c>
      <c r="E30" s="60"/>
      <c r="F30" s="50"/>
      <c r="G30" s="4"/>
      <c r="H30" s="4"/>
    </row>
    <row r="31" spans="1:11" ht="15.75">
      <c r="A31" s="15"/>
      <c r="B31" s="16" t="s">
        <v>90</v>
      </c>
      <c r="C31" s="78"/>
      <c r="D31" s="79">
        <v>110.925</v>
      </c>
      <c r="E31" s="60"/>
      <c r="F31" s="50"/>
      <c r="G31" s="4"/>
      <c r="H31" s="4"/>
      <c r="I31">
        <f>I25*60%</f>
        <v>76014</v>
      </c>
      <c r="K31">
        <f>K25*80%</f>
        <v>197820</v>
      </c>
    </row>
    <row r="32" spans="1:8" ht="15.75">
      <c r="A32" s="15"/>
      <c r="B32" s="16" t="s">
        <v>91</v>
      </c>
      <c r="C32" s="78"/>
      <c r="D32" s="60">
        <f>'Bieu 3 quy 1'!D23+'Bieu 3 quy 2'!D24-'Bieu 3 quy 1'!D31-'Bieu 3 quy 5'!D32</f>
        <v>50.011000000000024</v>
      </c>
      <c r="E32" s="60"/>
      <c r="F32" s="50"/>
      <c r="G32" s="4"/>
      <c r="H32" s="4"/>
    </row>
    <row r="33" spans="1:11" ht="15.75">
      <c r="A33" s="15"/>
      <c r="B33" s="16" t="s">
        <v>93</v>
      </c>
      <c r="C33" s="65"/>
      <c r="D33" s="50"/>
      <c r="E33" s="50"/>
      <c r="F33" s="50"/>
      <c r="G33" s="4"/>
      <c r="H33" s="4"/>
      <c r="K33">
        <v>82769800</v>
      </c>
    </row>
    <row r="34" spans="1:8" ht="15.75">
      <c r="A34" s="15"/>
      <c r="B34" s="16" t="s">
        <v>94</v>
      </c>
      <c r="C34" s="65"/>
      <c r="D34" s="50"/>
      <c r="E34" s="50"/>
      <c r="F34" s="50"/>
      <c r="G34" s="4"/>
      <c r="H34" s="4"/>
    </row>
    <row r="35" spans="1:10" ht="15.75">
      <c r="A35" s="15" t="s">
        <v>15</v>
      </c>
      <c r="B35" s="16" t="s">
        <v>16</v>
      </c>
      <c r="C35" s="54"/>
      <c r="D35" s="50"/>
      <c r="E35" s="50"/>
      <c r="F35" s="50"/>
      <c r="G35" s="4"/>
      <c r="H35" s="4"/>
      <c r="I35" s="63" t="e">
        <f>#REF!+I29</f>
        <v>#REF!</v>
      </c>
      <c r="J35" s="63" t="e">
        <f>I35-I28</f>
        <v>#REF!</v>
      </c>
    </row>
    <row r="36" spans="1:8" ht="15.75">
      <c r="A36" s="11">
        <v>2</v>
      </c>
      <c r="B36" s="36" t="s">
        <v>17</v>
      </c>
      <c r="C36" s="66"/>
      <c r="D36" s="50"/>
      <c r="E36" s="50"/>
      <c r="F36" s="50"/>
      <c r="G36" s="4"/>
      <c r="H36" s="4"/>
    </row>
    <row r="37" spans="1:8" ht="15.75">
      <c r="A37" s="15" t="s">
        <v>13</v>
      </c>
      <c r="B37" s="16" t="s">
        <v>18</v>
      </c>
      <c r="C37" s="43"/>
      <c r="D37" s="50"/>
      <c r="E37" s="50"/>
      <c r="F37" s="50"/>
      <c r="G37" s="4"/>
      <c r="H37" s="4"/>
    </row>
    <row r="38" spans="1:8" ht="15.75">
      <c r="A38" s="15" t="s">
        <v>15</v>
      </c>
      <c r="B38" s="16" t="s">
        <v>19</v>
      </c>
      <c r="C38" s="45"/>
      <c r="D38" s="50"/>
      <c r="E38" s="50"/>
      <c r="F38" s="50"/>
      <c r="G38" s="4"/>
      <c r="H38" s="4"/>
    </row>
    <row r="39" spans="1:8" ht="15.75">
      <c r="A39" s="9" t="s">
        <v>20</v>
      </c>
      <c r="B39" s="10" t="s">
        <v>21</v>
      </c>
      <c r="C39" s="43"/>
      <c r="D39" s="50"/>
      <c r="E39" s="50"/>
      <c r="F39" s="50"/>
      <c r="G39" s="4"/>
      <c r="H39" s="4"/>
    </row>
    <row r="40" spans="1:8" ht="15.75">
      <c r="A40" s="11">
        <v>1</v>
      </c>
      <c r="B40" s="36" t="s">
        <v>6</v>
      </c>
      <c r="C40" s="44"/>
      <c r="D40" s="50"/>
      <c r="E40" s="50"/>
      <c r="F40" s="50"/>
      <c r="G40" s="4"/>
      <c r="H40" s="4"/>
    </row>
    <row r="41" spans="1:8" ht="15.75">
      <c r="A41" s="9"/>
      <c r="B41" s="16" t="s">
        <v>7</v>
      </c>
      <c r="C41" s="46"/>
      <c r="D41" s="50"/>
      <c r="E41" s="50"/>
      <c r="F41" s="50"/>
      <c r="G41" s="4"/>
      <c r="H41" s="4"/>
    </row>
    <row r="42" spans="1:8" ht="15.75">
      <c r="A42" s="9"/>
      <c r="B42" s="16" t="s">
        <v>7</v>
      </c>
      <c r="C42" s="43"/>
      <c r="D42" s="50"/>
      <c r="E42" s="50"/>
      <c r="F42" s="50"/>
      <c r="G42" s="4"/>
      <c r="H42" s="4"/>
    </row>
    <row r="43" spans="1:8" ht="15.75">
      <c r="A43" s="11">
        <v>2</v>
      </c>
      <c r="B43" s="16" t="s">
        <v>8</v>
      </c>
      <c r="C43" s="43"/>
      <c r="D43" s="50"/>
      <c r="E43" s="50"/>
      <c r="F43" s="50"/>
      <c r="G43" s="4"/>
      <c r="H43" s="4"/>
    </row>
    <row r="44" spans="1:8" ht="15.75">
      <c r="A44" s="9"/>
      <c r="B44" s="16" t="s">
        <v>9</v>
      </c>
      <c r="C44" s="45"/>
      <c r="D44" s="50"/>
      <c r="E44" s="50"/>
      <c r="F44" s="50"/>
      <c r="G44" s="4"/>
      <c r="H44" s="4"/>
    </row>
    <row r="45" spans="1:8" ht="15.75">
      <c r="A45" s="15"/>
      <c r="B45" s="16" t="s">
        <v>9</v>
      </c>
      <c r="C45" s="43"/>
      <c r="D45" s="50"/>
      <c r="E45" s="50"/>
      <c r="F45" s="50"/>
      <c r="G45" s="4"/>
      <c r="H45" s="4"/>
    </row>
    <row r="46" spans="1:8" ht="15.75">
      <c r="A46" s="9" t="s">
        <v>22</v>
      </c>
      <c r="B46" s="10" t="s">
        <v>23</v>
      </c>
      <c r="C46" s="56"/>
      <c r="D46" s="50"/>
      <c r="E46" s="50"/>
      <c r="F46" s="50"/>
      <c r="G46" s="4"/>
      <c r="H46" s="4"/>
    </row>
    <row r="47" spans="1:9" ht="15.75">
      <c r="A47" s="9" t="s">
        <v>4</v>
      </c>
      <c r="B47" s="10" t="s">
        <v>24</v>
      </c>
      <c r="C47" s="46">
        <f>C50+C49</f>
        <v>6812</v>
      </c>
      <c r="D47" s="50">
        <f>SUM(D49:D50)</f>
        <v>1890.3</v>
      </c>
      <c r="E47" s="59">
        <f>D47/C47*100</f>
        <v>27.749559600704636</v>
      </c>
      <c r="F47" s="60">
        <v>1.14</v>
      </c>
      <c r="G47" s="4"/>
      <c r="H47" s="4"/>
      <c r="I47" s="63">
        <v>1709078</v>
      </c>
    </row>
    <row r="48" spans="1:9" ht="15.75">
      <c r="A48" s="9">
        <v>1</v>
      </c>
      <c r="B48" s="10" t="s">
        <v>17</v>
      </c>
      <c r="C48" s="56"/>
      <c r="D48" s="50"/>
      <c r="E48" s="50"/>
      <c r="F48" s="50"/>
      <c r="G48" s="4"/>
      <c r="H48" s="4"/>
      <c r="I48">
        <f>D47/I47</f>
        <v>0.0011060349498384508</v>
      </c>
    </row>
    <row r="49" spans="1:8" ht="15.75">
      <c r="A49" s="15" t="s">
        <v>25</v>
      </c>
      <c r="B49" s="16" t="s">
        <v>18</v>
      </c>
      <c r="C49" s="50">
        <f>6069+97</f>
        <v>6166</v>
      </c>
      <c r="D49" s="59">
        <f>1556.6+97</f>
        <v>1653.6</v>
      </c>
      <c r="E49" s="59">
        <f>D49/C49*100</f>
        <v>26.818034382095362</v>
      </c>
      <c r="F49" s="60">
        <v>1.14</v>
      </c>
      <c r="G49" s="4"/>
      <c r="H49" s="4"/>
    </row>
    <row r="50" spans="1:9" ht="15.75">
      <c r="A50" s="15" t="s">
        <v>26</v>
      </c>
      <c r="B50" s="16" t="s">
        <v>19</v>
      </c>
      <c r="C50" s="50">
        <v>646</v>
      </c>
      <c r="D50" s="67">
        <f>235+1.7</f>
        <v>236.7</v>
      </c>
      <c r="E50" s="67">
        <f>D50/C50*100</f>
        <v>36.640866873065015</v>
      </c>
      <c r="F50" s="57">
        <v>0</v>
      </c>
      <c r="G50" s="29"/>
      <c r="H50" s="30"/>
      <c r="I50">
        <v>235</v>
      </c>
    </row>
    <row r="51" spans="1:9" ht="15.75">
      <c r="A51" s="9">
        <v>2</v>
      </c>
      <c r="B51" s="10" t="s">
        <v>27</v>
      </c>
      <c r="C51" s="51"/>
      <c r="D51" s="48"/>
      <c r="E51" s="48"/>
      <c r="F51" s="48"/>
      <c r="G51" s="31"/>
      <c r="H51" s="4"/>
      <c r="I51">
        <v>1</v>
      </c>
    </row>
    <row r="52" spans="1:8" ht="32.25" customHeight="1">
      <c r="A52" s="15" t="s">
        <v>28</v>
      </c>
      <c r="B52" s="16" t="s">
        <v>29</v>
      </c>
      <c r="C52" s="48"/>
      <c r="D52" s="50"/>
      <c r="E52" s="50"/>
      <c r="F52" s="52"/>
      <c r="G52" s="4"/>
      <c r="H52" s="4"/>
    </row>
    <row r="53" spans="1:8" ht="32.25" customHeight="1">
      <c r="A53" s="12"/>
      <c r="B53" s="19" t="s">
        <v>30</v>
      </c>
      <c r="C53" s="48"/>
      <c r="D53" s="50"/>
      <c r="E53" s="50"/>
      <c r="F53" s="48"/>
      <c r="G53" s="4"/>
      <c r="H53" s="4"/>
    </row>
    <row r="54" spans="1:6" ht="18.75">
      <c r="A54" s="12"/>
      <c r="B54" s="19" t="s">
        <v>31</v>
      </c>
      <c r="C54" s="58"/>
      <c r="D54" s="58"/>
      <c r="E54" s="58"/>
      <c r="F54" s="58"/>
    </row>
    <row r="55" spans="1:6" ht="18.75">
      <c r="A55" s="12"/>
      <c r="B55" s="19" t="s">
        <v>32</v>
      </c>
      <c r="C55" s="51"/>
      <c r="D55" s="48"/>
      <c r="E55" s="48"/>
      <c r="F55" s="48"/>
    </row>
    <row r="56" spans="1:6" ht="32.25" customHeight="1">
      <c r="A56" s="15" t="s">
        <v>33</v>
      </c>
      <c r="B56" s="16" t="s">
        <v>34</v>
      </c>
      <c r="C56" s="51"/>
      <c r="D56" s="48"/>
      <c r="E56" s="48"/>
      <c r="F56" s="48"/>
    </row>
    <row r="57" spans="1:6" ht="18.75">
      <c r="A57" s="15" t="s">
        <v>35</v>
      </c>
      <c r="B57" s="16" t="s">
        <v>36</v>
      </c>
      <c r="C57" s="51"/>
      <c r="D57" s="48"/>
      <c r="E57" s="48"/>
      <c r="F57" s="48"/>
    </row>
    <row r="58" spans="1:6" ht="32.25" customHeight="1">
      <c r="A58" s="9">
        <v>3</v>
      </c>
      <c r="B58" s="10" t="s">
        <v>37</v>
      </c>
      <c r="C58" s="51"/>
      <c r="D58" s="48"/>
      <c r="E58" s="48"/>
      <c r="F58" s="48"/>
    </row>
    <row r="59" spans="1:6" ht="18.75">
      <c r="A59" s="15" t="s">
        <v>38</v>
      </c>
      <c r="B59" s="16" t="s">
        <v>14</v>
      </c>
      <c r="C59" s="51"/>
      <c r="D59" s="48"/>
      <c r="E59" s="48"/>
      <c r="F59" s="48"/>
    </row>
    <row r="60" spans="1:6" ht="18.75">
      <c r="A60" s="15" t="s">
        <v>39</v>
      </c>
      <c r="B60" s="16" t="s">
        <v>36</v>
      </c>
      <c r="C60" s="51"/>
      <c r="D60" s="48"/>
      <c r="E60" s="48"/>
      <c r="F60" s="48"/>
    </row>
    <row r="61" spans="1:6" ht="18.75">
      <c r="A61" s="9">
        <v>4</v>
      </c>
      <c r="B61" s="10" t="s">
        <v>40</v>
      </c>
      <c r="C61" s="51"/>
      <c r="D61" s="48"/>
      <c r="E61" s="48"/>
      <c r="F61" s="48"/>
    </row>
    <row r="62" spans="1:6" ht="18.75">
      <c r="A62" s="15" t="s">
        <v>41</v>
      </c>
      <c r="B62" s="16" t="s">
        <v>14</v>
      </c>
      <c r="C62" s="51"/>
      <c r="D62" s="48"/>
      <c r="E62" s="48"/>
      <c r="F62" s="48"/>
    </row>
    <row r="63" spans="1:6" ht="18.75">
      <c r="A63" s="15" t="s">
        <v>42</v>
      </c>
      <c r="B63" s="16" t="s">
        <v>36</v>
      </c>
      <c r="C63" s="51"/>
      <c r="D63" s="48"/>
      <c r="E63" s="48"/>
      <c r="F63" s="48"/>
    </row>
    <row r="64" spans="1:6" ht="18.75">
      <c r="A64" s="9">
        <v>5</v>
      </c>
      <c r="B64" s="10" t="s">
        <v>43</v>
      </c>
      <c r="C64" s="51"/>
      <c r="D64" s="48"/>
      <c r="E64" s="48"/>
      <c r="F64" s="48"/>
    </row>
    <row r="65" spans="1:6" ht="18.75">
      <c r="A65" s="15" t="s">
        <v>44</v>
      </c>
      <c r="B65" s="16" t="s">
        <v>14</v>
      </c>
      <c r="C65" s="51"/>
      <c r="D65" s="48"/>
      <c r="E65" s="48"/>
      <c r="F65" s="48"/>
    </row>
    <row r="66" spans="1:14" s="1" customFormat="1" ht="18.75">
      <c r="A66" s="15" t="s">
        <v>45</v>
      </c>
      <c r="B66" s="16" t="s">
        <v>36</v>
      </c>
      <c r="C66" s="51"/>
      <c r="D66" s="48"/>
      <c r="E66" s="48"/>
      <c r="F66" s="48"/>
      <c r="H66"/>
      <c r="I66"/>
      <c r="J66"/>
      <c r="K66"/>
      <c r="L66"/>
      <c r="M66"/>
      <c r="N66"/>
    </row>
    <row r="67" spans="1:14" s="1" customFormat="1" ht="18.75">
      <c r="A67" s="9">
        <v>6</v>
      </c>
      <c r="B67" s="10" t="s">
        <v>46</v>
      </c>
      <c r="C67" s="51"/>
      <c r="D67" s="48"/>
      <c r="E67" s="48"/>
      <c r="F67" s="48"/>
      <c r="H67"/>
      <c r="I67"/>
      <c r="J67"/>
      <c r="K67"/>
      <c r="L67"/>
      <c r="M67"/>
      <c r="N67"/>
    </row>
    <row r="68" spans="1:14" s="1" customFormat="1" ht="18.75">
      <c r="A68" s="15" t="s">
        <v>47</v>
      </c>
      <c r="B68" s="16" t="s">
        <v>14</v>
      </c>
      <c r="C68" s="51"/>
      <c r="D68" s="48"/>
      <c r="E68" s="48"/>
      <c r="F68" s="48"/>
      <c r="H68"/>
      <c r="I68"/>
      <c r="J68"/>
      <c r="K68"/>
      <c r="L68"/>
      <c r="M68"/>
      <c r="N68"/>
    </row>
    <row r="69" spans="1:14" s="1" customFormat="1" ht="18.75">
      <c r="A69" s="15" t="s">
        <v>48</v>
      </c>
      <c r="B69" s="16" t="s">
        <v>36</v>
      </c>
      <c r="C69" s="51"/>
      <c r="D69" s="48"/>
      <c r="E69" s="48"/>
      <c r="F69" s="48"/>
      <c r="H69"/>
      <c r="I69"/>
      <c r="J69"/>
      <c r="K69"/>
      <c r="L69"/>
      <c r="M69"/>
      <c r="N69"/>
    </row>
    <row r="70" spans="1:14" s="1" customFormat="1" ht="18.75">
      <c r="A70" s="9">
        <v>7</v>
      </c>
      <c r="B70" s="10" t="s">
        <v>49</v>
      </c>
      <c r="C70" s="51"/>
      <c r="D70" s="48"/>
      <c r="E70" s="48"/>
      <c r="F70" s="48"/>
      <c r="H70"/>
      <c r="I70"/>
      <c r="J70"/>
      <c r="K70"/>
      <c r="L70"/>
      <c r="M70"/>
      <c r="N70"/>
    </row>
    <row r="71" spans="1:14" s="1" customFormat="1" ht="18.75">
      <c r="A71" s="15" t="s">
        <v>50</v>
      </c>
      <c r="B71" s="16" t="s">
        <v>14</v>
      </c>
      <c r="C71" s="51"/>
      <c r="D71" s="48"/>
      <c r="E71" s="48"/>
      <c r="F71" s="48"/>
      <c r="H71"/>
      <c r="I71"/>
      <c r="J71"/>
      <c r="K71"/>
      <c r="L71"/>
      <c r="M71"/>
      <c r="N71"/>
    </row>
    <row r="72" spans="1:14" s="1" customFormat="1" ht="18.75">
      <c r="A72" s="15" t="s">
        <v>51</v>
      </c>
      <c r="B72" s="16" t="s">
        <v>36</v>
      </c>
      <c r="C72" s="51"/>
      <c r="D72" s="48"/>
      <c r="E72" s="48"/>
      <c r="F72" s="48"/>
      <c r="H72"/>
      <c r="I72"/>
      <c r="J72"/>
      <c r="K72"/>
      <c r="L72"/>
      <c r="M72"/>
      <c r="N72"/>
    </row>
    <row r="73" spans="1:14" s="1" customFormat="1" ht="18.75">
      <c r="A73" s="9">
        <v>8</v>
      </c>
      <c r="B73" s="10" t="s">
        <v>52</v>
      </c>
      <c r="C73" s="51"/>
      <c r="D73" s="48"/>
      <c r="E73" s="48"/>
      <c r="F73" s="48"/>
      <c r="H73"/>
      <c r="I73"/>
      <c r="J73"/>
      <c r="K73"/>
      <c r="L73"/>
      <c r="M73"/>
      <c r="N73"/>
    </row>
    <row r="74" spans="1:14" s="1" customFormat="1" ht="18.75">
      <c r="A74" s="15" t="s">
        <v>53</v>
      </c>
      <c r="B74" s="16" t="s">
        <v>14</v>
      </c>
      <c r="C74" s="51"/>
      <c r="D74" s="48"/>
      <c r="E74" s="48"/>
      <c r="F74" s="48"/>
      <c r="H74"/>
      <c r="I74"/>
      <c r="J74"/>
      <c r="K74"/>
      <c r="L74"/>
      <c r="M74"/>
      <c r="N74"/>
    </row>
    <row r="75" spans="1:14" s="1" customFormat="1" ht="18.75">
      <c r="A75" s="15" t="s">
        <v>54</v>
      </c>
      <c r="B75" s="16" t="s">
        <v>36</v>
      </c>
      <c r="C75" s="51"/>
      <c r="D75" s="48"/>
      <c r="E75" s="48"/>
      <c r="F75" s="48"/>
      <c r="H75"/>
      <c r="I75"/>
      <c r="J75"/>
      <c r="K75"/>
      <c r="L75"/>
      <c r="M75"/>
      <c r="N75"/>
    </row>
    <row r="76" spans="1:14" s="1" customFormat="1" ht="32.25" customHeight="1">
      <c r="A76" s="9">
        <v>9</v>
      </c>
      <c r="B76" s="10" t="s">
        <v>55</v>
      </c>
      <c r="C76" s="51"/>
      <c r="D76" s="48"/>
      <c r="E76" s="48"/>
      <c r="F76" s="48"/>
      <c r="H76"/>
      <c r="I76"/>
      <c r="J76"/>
      <c r="K76"/>
      <c r="L76"/>
      <c r="M76"/>
      <c r="N76"/>
    </row>
    <row r="77" spans="1:14" s="1" customFormat="1" ht="18.75">
      <c r="A77" s="15" t="s">
        <v>56</v>
      </c>
      <c r="B77" s="16" t="s">
        <v>14</v>
      </c>
      <c r="C77" s="51"/>
      <c r="D77" s="48"/>
      <c r="E77" s="48"/>
      <c r="F77" s="48"/>
      <c r="H77"/>
      <c r="I77"/>
      <c r="J77"/>
      <c r="K77"/>
      <c r="L77"/>
      <c r="M77"/>
      <c r="N77"/>
    </row>
    <row r="78" spans="1:14" s="1" customFormat="1" ht="18.75">
      <c r="A78" s="15" t="s">
        <v>57</v>
      </c>
      <c r="B78" s="16" t="s">
        <v>36</v>
      </c>
      <c r="C78" s="51"/>
      <c r="D78" s="48"/>
      <c r="E78" s="48"/>
      <c r="F78" s="48"/>
      <c r="H78"/>
      <c r="I78"/>
      <c r="J78"/>
      <c r="K78"/>
      <c r="L78"/>
      <c r="M78"/>
      <c r="N78"/>
    </row>
    <row r="79" spans="1:14" s="1" customFormat="1" ht="18.75">
      <c r="A79" s="9">
        <v>10</v>
      </c>
      <c r="B79" s="10" t="s">
        <v>58</v>
      </c>
      <c r="C79" s="51"/>
      <c r="D79" s="48"/>
      <c r="E79" s="48"/>
      <c r="F79" s="48"/>
      <c r="H79"/>
      <c r="I79"/>
      <c r="J79"/>
      <c r="K79"/>
      <c r="L79"/>
      <c r="M79"/>
      <c r="N79"/>
    </row>
    <row r="80" spans="1:14" s="1" customFormat="1" ht="18.75">
      <c r="A80" s="15" t="s">
        <v>59</v>
      </c>
      <c r="B80" s="16" t="s">
        <v>14</v>
      </c>
      <c r="C80" s="51"/>
      <c r="D80" s="48"/>
      <c r="E80" s="48"/>
      <c r="F80" s="48"/>
      <c r="H80"/>
      <c r="I80"/>
      <c r="J80"/>
      <c r="K80"/>
      <c r="L80"/>
      <c r="M80"/>
      <c r="N80"/>
    </row>
    <row r="81" spans="1:14" s="1" customFormat="1" ht="18.75">
      <c r="A81" s="15" t="s">
        <v>60</v>
      </c>
      <c r="B81" s="16" t="s">
        <v>36</v>
      </c>
      <c r="C81" s="51"/>
      <c r="D81" s="48"/>
      <c r="E81" s="48"/>
      <c r="F81" s="48"/>
      <c r="H81"/>
      <c r="I81"/>
      <c r="J81"/>
      <c r="K81"/>
      <c r="L81"/>
      <c r="M81"/>
      <c r="N81"/>
    </row>
    <row r="82" spans="1:14" s="1" customFormat="1" ht="18.75">
      <c r="A82" s="9" t="s">
        <v>10</v>
      </c>
      <c r="B82" s="10" t="s">
        <v>61</v>
      </c>
      <c r="C82" s="51"/>
      <c r="D82" s="48"/>
      <c r="E82" s="48"/>
      <c r="F82" s="48"/>
      <c r="H82"/>
      <c r="I82"/>
      <c r="J82"/>
      <c r="K82"/>
      <c r="L82"/>
      <c r="M82"/>
      <c r="N82"/>
    </row>
    <row r="83" spans="1:14" s="1" customFormat="1" ht="18.75">
      <c r="A83" s="9">
        <v>1</v>
      </c>
      <c r="B83" s="10" t="s">
        <v>17</v>
      </c>
      <c r="C83" s="51"/>
      <c r="D83" s="48"/>
      <c r="E83" s="48"/>
      <c r="F83" s="48"/>
      <c r="H83"/>
      <c r="I83"/>
      <c r="J83"/>
      <c r="K83"/>
      <c r="L83"/>
      <c r="M83"/>
      <c r="N83"/>
    </row>
    <row r="84" spans="1:14" s="1" customFormat="1" ht="18.75">
      <c r="A84" s="15" t="s">
        <v>25</v>
      </c>
      <c r="B84" s="16" t="s">
        <v>62</v>
      </c>
      <c r="C84" s="51"/>
      <c r="D84" s="48"/>
      <c r="E84" s="48"/>
      <c r="F84" s="48"/>
      <c r="H84"/>
      <c r="I84"/>
      <c r="J84"/>
      <c r="K84"/>
      <c r="L84"/>
      <c r="M84"/>
      <c r="N84"/>
    </row>
    <row r="85" spans="1:14" s="1" customFormat="1" ht="18.75">
      <c r="A85" s="15" t="s">
        <v>26</v>
      </c>
      <c r="B85" s="16" t="s">
        <v>63</v>
      </c>
      <c r="C85" s="51"/>
      <c r="D85" s="48"/>
      <c r="E85" s="48"/>
      <c r="F85" s="48"/>
      <c r="H85"/>
      <c r="I85"/>
      <c r="J85"/>
      <c r="K85"/>
      <c r="L85"/>
      <c r="M85"/>
      <c r="N85"/>
    </row>
    <row r="86" spans="1:14" s="1" customFormat="1" ht="18.75">
      <c r="A86" s="9">
        <v>2</v>
      </c>
      <c r="B86" s="10" t="s">
        <v>27</v>
      </c>
      <c r="C86" s="51"/>
      <c r="D86" s="48"/>
      <c r="E86" s="48"/>
      <c r="F86" s="48"/>
      <c r="H86"/>
      <c r="I86"/>
      <c r="J86"/>
      <c r="K86"/>
      <c r="L86"/>
      <c r="M86"/>
      <c r="N86"/>
    </row>
    <row r="87" spans="1:14" s="1" customFormat="1" ht="18.75">
      <c r="A87" s="15" t="s">
        <v>28</v>
      </c>
      <c r="B87" s="16" t="s">
        <v>62</v>
      </c>
      <c r="C87" s="51"/>
      <c r="D87" s="48"/>
      <c r="E87" s="48"/>
      <c r="F87" s="48"/>
      <c r="H87"/>
      <c r="I87"/>
      <c r="J87"/>
      <c r="K87"/>
      <c r="L87"/>
      <c r="M87"/>
      <c r="N87"/>
    </row>
    <row r="88" spans="1:14" s="1" customFormat="1" ht="18.75">
      <c r="A88" s="15" t="s">
        <v>33</v>
      </c>
      <c r="B88" s="16" t="s">
        <v>63</v>
      </c>
      <c r="C88" s="51"/>
      <c r="D88" s="48"/>
      <c r="E88" s="48"/>
      <c r="F88" s="48"/>
      <c r="H88"/>
      <c r="I88"/>
      <c r="J88"/>
      <c r="K88"/>
      <c r="L88"/>
      <c r="M88"/>
      <c r="N88"/>
    </row>
    <row r="89" spans="1:14" s="1" customFormat="1" ht="32.25" customHeight="1">
      <c r="A89" s="9">
        <v>3</v>
      </c>
      <c r="B89" s="10" t="s">
        <v>37</v>
      </c>
      <c r="C89" s="51"/>
      <c r="D89" s="48"/>
      <c r="E89" s="48"/>
      <c r="F89" s="48"/>
      <c r="H89"/>
      <c r="I89"/>
      <c r="J89"/>
      <c r="K89"/>
      <c r="L89"/>
      <c r="M89"/>
      <c r="N89"/>
    </row>
    <row r="90" spans="1:14" s="1" customFormat="1" ht="18.75">
      <c r="A90" s="15" t="s">
        <v>38</v>
      </c>
      <c r="B90" s="16" t="s">
        <v>62</v>
      </c>
      <c r="C90" s="51"/>
      <c r="D90" s="48"/>
      <c r="E90" s="48"/>
      <c r="F90" s="48"/>
      <c r="H90"/>
      <c r="I90"/>
      <c r="J90"/>
      <c r="K90"/>
      <c r="L90"/>
      <c r="M90"/>
      <c r="N90"/>
    </row>
    <row r="91" spans="1:14" s="1" customFormat="1" ht="18.75">
      <c r="A91" s="15" t="s">
        <v>39</v>
      </c>
      <c r="B91" s="16" t="s">
        <v>63</v>
      </c>
      <c r="C91" s="51"/>
      <c r="D91" s="48"/>
      <c r="E91" s="48"/>
      <c r="F91" s="48"/>
      <c r="H91"/>
      <c r="I91"/>
      <c r="J91"/>
      <c r="K91"/>
      <c r="L91"/>
      <c r="M91"/>
      <c r="N91"/>
    </row>
    <row r="92" spans="1:14" s="1" customFormat="1" ht="18.75">
      <c r="A92" s="9">
        <v>4</v>
      </c>
      <c r="B92" s="10" t="s">
        <v>40</v>
      </c>
      <c r="C92" s="51"/>
      <c r="D92" s="48"/>
      <c r="E92" s="48"/>
      <c r="F92" s="48"/>
      <c r="H92"/>
      <c r="I92"/>
      <c r="J92"/>
      <c r="K92"/>
      <c r="L92"/>
      <c r="M92"/>
      <c r="N92"/>
    </row>
    <row r="93" spans="1:14" s="1" customFormat="1" ht="18.75">
      <c r="A93" s="15" t="s">
        <v>41</v>
      </c>
      <c r="B93" s="16" t="s">
        <v>62</v>
      </c>
      <c r="C93" s="51"/>
      <c r="D93" s="48"/>
      <c r="E93" s="48"/>
      <c r="F93" s="48"/>
      <c r="H93"/>
      <c r="I93"/>
      <c r="J93"/>
      <c r="K93"/>
      <c r="L93"/>
      <c r="M93"/>
      <c r="N93"/>
    </row>
    <row r="94" spans="1:14" s="1" customFormat="1" ht="18.75">
      <c r="A94" s="15" t="s">
        <v>42</v>
      </c>
      <c r="B94" s="16" t="s">
        <v>63</v>
      </c>
      <c r="C94" s="51"/>
      <c r="D94" s="48"/>
      <c r="E94" s="48"/>
      <c r="F94" s="48"/>
      <c r="H94"/>
      <c r="I94"/>
      <c r="J94"/>
      <c r="K94"/>
      <c r="L94"/>
      <c r="M94"/>
      <c r="N94"/>
    </row>
    <row r="95" spans="1:14" s="1" customFormat="1" ht="18.75">
      <c r="A95" s="9">
        <v>5</v>
      </c>
      <c r="B95" s="10" t="s">
        <v>43</v>
      </c>
      <c r="C95" s="51"/>
      <c r="D95" s="48"/>
      <c r="E95" s="48"/>
      <c r="F95" s="48"/>
      <c r="H95"/>
      <c r="I95"/>
      <c r="J95"/>
      <c r="K95"/>
      <c r="L95"/>
      <c r="M95"/>
      <c r="N95"/>
    </row>
    <row r="96" spans="1:14" s="1" customFormat="1" ht="18.75">
      <c r="A96" s="15" t="s">
        <v>44</v>
      </c>
      <c r="B96" s="16" t="s">
        <v>62</v>
      </c>
      <c r="C96" s="51"/>
      <c r="D96" s="48"/>
      <c r="E96" s="48"/>
      <c r="F96" s="48"/>
      <c r="H96"/>
      <c r="I96"/>
      <c r="J96"/>
      <c r="K96"/>
      <c r="L96"/>
      <c r="M96"/>
      <c r="N96"/>
    </row>
    <row r="97" spans="1:14" s="1" customFormat="1" ht="18.75">
      <c r="A97" s="15" t="s">
        <v>33</v>
      </c>
      <c r="B97" s="16" t="s">
        <v>63</v>
      </c>
      <c r="C97" s="51"/>
      <c r="D97" s="48"/>
      <c r="E97" s="48"/>
      <c r="F97" s="48"/>
      <c r="H97"/>
      <c r="I97"/>
      <c r="J97"/>
      <c r="K97"/>
      <c r="L97"/>
      <c r="M97"/>
      <c r="N97"/>
    </row>
    <row r="98" spans="1:14" s="1" customFormat="1" ht="18.75">
      <c r="A98" s="9">
        <v>6</v>
      </c>
      <c r="B98" s="10" t="s">
        <v>46</v>
      </c>
      <c r="C98" s="51"/>
      <c r="D98" s="48"/>
      <c r="E98" s="48"/>
      <c r="F98" s="48"/>
      <c r="H98"/>
      <c r="I98"/>
      <c r="J98"/>
      <c r="K98"/>
      <c r="L98"/>
      <c r="M98"/>
      <c r="N98"/>
    </row>
    <row r="99" spans="1:14" s="1" customFormat="1" ht="18.75">
      <c r="A99" s="15" t="s">
        <v>47</v>
      </c>
      <c r="B99" s="16" t="s">
        <v>62</v>
      </c>
      <c r="C99" s="51"/>
      <c r="D99" s="48"/>
      <c r="E99" s="48"/>
      <c r="F99" s="48"/>
      <c r="H99"/>
      <c r="I99"/>
      <c r="J99"/>
      <c r="K99"/>
      <c r="L99"/>
      <c r="M99"/>
      <c r="N99"/>
    </row>
    <row r="100" spans="1:14" s="1" customFormat="1" ht="18.75">
      <c r="A100" s="15" t="s">
        <v>48</v>
      </c>
      <c r="B100" s="16" t="s">
        <v>63</v>
      </c>
      <c r="C100" s="51"/>
      <c r="D100" s="48"/>
      <c r="E100" s="48"/>
      <c r="F100" s="48"/>
      <c r="H100"/>
      <c r="I100"/>
      <c r="J100"/>
      <c r="K100"/>
      <c r="L100"/>
      <c r="M100"/>
      <c r="N100"/>
    </row>
    <row r="101" spans="1:14" s="1" customFormat="1" ht="18.75">
      <c r="A101" s="9">
        <v>7</v>
      </c>
      <c r="B101" s="10" t="s">
        <v>49</v>
      </c>
      <c r="C101" s="51"/>
      <c r="D101" s="48"/>
      <c r="E101" s="48"/>
      <c r="F101" s="48"/>
      <c r="H101"/>
      <c r="I101"/>
      <c r="J101"/>
      <c r="K101"/>
      <c r="L101"/>
      <c r="M101"/>
      <c r="N101"/>
    </row>
    <row r="102" spans="1:14" s="1" customFormat="1" ht="18.75">
      <c r="A102" s="15" t="s">
        <v>50</v>
      </c>
      <c r="B102" s="16" t="s">
        <v>62</v>
      </c>
      <c r="C102" s="51"/>
      <c r="D102" s="48"/>
      <c r="E102" s="48"/>
      <c r="F102" s="48"/>
      <c r="H102"/>
      <c r="I102"/>
      <c r="J102"/>
      <c r="K102"/>
      <c r="L102"/>
      <c r="M102"/>
      <c r="N102"/>
    </row>
    <row r="103" spans="1:14" s="1" customFormat="1" ht="18.75">
      <c r="A103" s="15" t="s">
        <v>51</v>
      </c>
      <c r="B103" s="16" t="s">
        <v>63</v>
      </c>
      <c r="C103" s="51"/>
      <c r="D103" s="48"/>
      <c r="E103" s="48"/>
      <c r="F103" s="48"/>
      <c r="H103"/>
      <c r="I103"/>
      <c r="J103"/>
      <c r="K103"/>
      <c r="L103"/>
      <c r="M103"/>
      <c r="N103"/>
    </row>
    <row r="104" spans="1:14" s="1" customFormat="1" ht="18.75">
      <c r="A104" s="9">
        <v>8</v>
      </c>
      <c r="B104" s="10" t="s">
        <v>52</v>
      </c>
      <c r="C104" s="51"/>
      <c r="D104" s="48"/>
      <c r="E104" s="48"/>
      <c r="F104" s="48"/>
      <c r="H104"/>
      <c r="I104"/>
      <c r="J104"/>
      <c r="K104"/>
      <c r="L104"/>
      <c r="M104"/>
      <c r="N104"/>
    </row>
    <row r="105" spans="1:14" s="1" customFormat="1" ht="18.75">
      <c r="A105" s="15" t="s">
        <v>53</v>
      </c>
      <c r="B105" s="16" t="s">
        <v>62</v>
      </c>
      <c r="C105" s="51"/>
      <c r="D105" s="48"/>
      <c r="E105" s="48"/>
      <c r="F105" s="48"/>
      <c r="H105"/>
      <c r="I105"/>
      <c r="J105"/>
      <c r="K105"/>
      <c r="L105"/>
      <c r="M105"/>
      <c r="N105"/>
    </row>
    <row r="106" spans="1:14" s="1" customFormat="1" ht="18.75">
      <c r="A106" s="15" t="s">
        <v>54</v>
      </c>
      <c r="B106" s="16" t="s">
        <v>63</v>
      </c>
      <c r="C106" s="51"/>
      <c r="D106" s="48"/>
      <c r="E106" s="48"/>
      <c r="F106" s="48"/>
      <c r="H106"/>
      <c r="I106"/>
      <c r="J106"/>
      <c r="K106"/>
      <c r="L106"/>
      <c r="M106"/>
      <c r="N106"/>
    </row>
    <row r="107" spans="1:14" s="1" customFormat="1" ht="32.25" customHeight="1">
      <c r="A107" s="9">
        <v>9</v>
      </c>
      <c r="B107" s="10" t="s">
        <v>55</v>
      </c>
      <c r="C107" s="51"/>
      <c r="D107" s="48"/>
      <c r="E107" s="48"/>
      <c r="F107" s="48"/>
      <c r="H107"/>
      <c r="I107"/>
      <c r="J107"/>
      <c r="K107"/>
      <c r="L107"/>
      <c r="M107"/>
      <c r="N107"/>
    </row>
    <row r="108" spans="1:14" s="1" customFormat="1" ht="18.75">
      <c r="A108" s="15" t="s">
        <v>56</v>
      </c>
      <c r="B108" s="16" t="s">
        <v>62</v>
      </c>
      <c r="C108" s="51"/>
      <c r="D108" s="48"/>
      <c r="E108" s="48"/>
      <c r="F108" s="48"/>
      <c r="H108"/>
      <c r="I108"/>
      <c r="J108"/>
      <c r="K108"/>
      <c r="L108"/>
      <c r="M108"/>
      <c r="N108"/>
    </row>
    <row r="109" spans="1:14" s="1" customFormat="1" ht="18.75">
      <c r="A109" s="15" t="s">
        <v>57</v>
      </c>
      <c r="B109" s="16" t="s">
        <v>63</v>
      </c>
      <c r="C109" s="51"/>
      <c r="D109" s="48"/>
      <c r="E109" s="48"/>
      <c r="F109" s="48"/>
      <c r="H109"/>
      <c r="I109"/>
      <c r="J109"/>
      <c r="K109"/>
      <c r="L109"/>
      <c r="M109"/>
      <c r="N109"/>
    </row>
    <row r="110" spans="1:14" s="1" customFormat="1" ht="18.75">
      <c r="A110" s="9">
        <v>10</v>
      </c>
      <c r="B110" s="10" t="s">
        <v>58</v>
      </c>
      <c r="C110" s="51"/>
      <c r="D110" s="48"/>
      <c r="E110" s="48"/>
      <c r="F110" s="48"/>
      <c r="H110"/>
      <c r="I110"/>
      <c r="J110"/>
      <c r="K110"/>
      <c r="L110"/>
      <c r="M110"/>
      <c r="N110"/>
    </row>
    <row r="111" spans="1:14" s="1" customFormat="1" ht="18.75">
      <c r="A111" s="15" t="s">
        <v>59</v>
      </c>
      <c r="B111" s="16" t="s">
        <v>62</v>
      </c>
      <c r="C111" s="51"/>
      <c r="D111" s="48"/>
      <c r="E111" s="48"/>
      <c r="F111" s="48"/>
      <c r="H111"/>
      <c r="I111"/>
      <c r="J111"/>
      <c r="K111"/>
      <c r="L111"/>
      <c r="M111"/>
      <c r="N111"/>
    </row>
    <row r="112" spans="1:14" s="1" customFormat="1" ht="18.75">
      <c r="A112" s="15" t="s">
        <v>60</v>
      </c>
      <c r="B112" s="16" t="s">
        <v>63</v>
      </c>
      <c r="C112" s="51"/>
      <c r="D112" s="48"/>
      <c r="E112" s="48"/>
      <c r="F112" s="48"/>
      <c r="H112"/>
      <c r="I112"/>
      <c r="J112"/>
      <c r="K112"/>
      <c r="L112"/>
      <c r="M112"/>
      <c r="N112"/>
    </row>
    <row r="113" spans="1:14" s="1" customFormat="1" ht="18.75">
      <c r="A113" s="9" t="s">
        <v>20</v>
      </c>
      <c r="B113" s="10" t="s">
        <v>64</v>
      </c>
      <c r="C113" s="51"/>
      <c r="D113" s="48"/>
      <c r="E113" s="48"/>
      <c r="F113" s="48"/>
      <c r="H113"/>
      <c r="I113"/>
      <c r="J113"/>
      <c r="K113"/>
      <c r="L113"/>
      <c r="M113"/>
      <c r="N113"/>
    </row>
    <row r="114" spans="1:14" s="1" customFormat="1" ht="18.75">
      <c r="A114" s="9">
        <v>1</v>
      </c>
      <c r="B114" s="10" t="s">
        <v>17</v>
      </c>
      <c r="C114" s="51"/>
      <c r="D114" s="48"/>
      <c r="E114" s="48"/>
      <c r="F114" s="48"/>
      <c r="H114"/>
      <c r="I114"/>
      <c r="J114"/>
      <c r="K114"/>
      <c r="L114"/>
      <c r="M114"/>
      <c r="N114"/>
    </row>
    <row r="115" spans="1:14" s="1" customFormat="1" ht="18.75">
      <c r="A115" s="15" t="s">
        <v>25</v>
      </c>
      <c r="B115" s="16" t="s">
        <v>62</v>
      </c>
      <c r="C115" s="51"/>
      <c r="D115" s="48"/>
      <c r="E115" s="48"/>
      <c r="F115" s="48"/>
      <c r="H115"/>
      <c r="I115"/>
      <c r="J115"/>
      <c r="K115"/>
      <c r="L115"/>
      <c r="M115"/>
      <c r="N115"/>
    </row>
    <row r="116" spans="1:14" s="1" customFormat="1" ht="18.75">
      <c r="A116" s="15" t="s">
        <v>26</v>
      </c>
      <c r="B116" s="16" t="s">
        <v>63</v>
      </c>
      <c r="C116" s="51"/>
      <c r="D116" s="48"/>
      <c r="E116" s="48"/>
      <c r="F116" s="48"/>
      <c r="H116"/>
      <c r="I116"/>
      <c r="J116"/>
      <c r="K116"/>
      <c r="L116"/>
      <c r="M116"/>
      <c r="N116"/>
    </row>
    <row r="117" spans="1:14" s="1" customFormat="1" ht="18.75">
      <c r="A117" s="9">
        <v>2</v>
      </c>
      <c r="B117" s="10" t="s">
        <v>27</v>
      </c>
      <c r="C117" s="51"/>
      <c r="D117" s="48"/>
      <c r="E117" s="48"/>
      <c r="F117" s="48"/>
      <c r="H117"/>
      <c r="I117"/>
      <c r="J117"/>
      <c r="K117"/>
      <c r="L117"/>
      <c r="M117"/>
      <c r="N117"/>
    </row>
    <row r="118" spans="1:14" s="1" customFormat="1" ht="18.75">
      <c r="A118" s="15" t="s">
        <v>28</v>
      </c>
      <c r="B118" s="16" t="s">
        <v>62</v>
      </c>
      <c r="C118" s="51"/>
      <c r="D118" s="48"/>
      <c r="E118" s="48"/>
      <c r="F118" s="48"/>
      <c r="H118"/>
      <c r="I118"/>
      <c r="J118"/>
      <c r="K118"/>
      <c r="L118"/>
      <c r="M118"/>
      <c r="N118"/>
    </row>
    <row r="119" spans="1:14" s="1" customFormat="1" ht="18.75">
      <c r="A119" s="15" t="s">
        <v>33</v>
      </c>
      <c r="B119" s="16" t="s">
        <v>63</v>
      </c>
      <c r="C119" s="51"/>
      <c r="D119" s="48"/>
      <c r="E119" s="48"/>
      <c r="F119" s="48"/>
      <c r="H119"/>
      <c r="I119"/>
      <c r="J119"/>
      <c r="K119"/>
      <c r="L119"/>
      <c r="M119"/>
      <c r="N119"/>
    </row>
    <row r="120" spans="1:14" s="1" customFormat="1" ht="32.25" customHeight="1">
      <c r="A120" s="9">
        <v>3</v>
      </c>
      <c r="B120" s="10" t="s">
        <v>37</v>
      </c>
      <c r="C120" s="51"/>
      <c r="D120" s="48"/>
      <c r="E120" s="48"/>
      <c r="F120" s="48"/>
      <c r="H120"/>
      <c r="I120"/>
      <c r="J120"/>
      <c r="K120"/>
      <c r="L120"/>
      <c r="M120"/>
      <c r="N120"/>
    </row>
    <row r="121" spans="1:14" s="1" customFormat="1" ht="18.75">
      <c r="A121" s="15" t="s">
        <v>38</v>
      </c>
      <c r="B121" s="16" t="s">
        <v>62</v>
      </c>
      <c r="C121" s="51"/>
      <c r="D121" s="48"/>
      <c r="E121" s="48"/>
      <c r="F121" s="48"/>
      <c r="H121"/>
      <c r="I121"/>
      <c r="J121"/>
      <c r="K121"/>
      <c r="L121"/>
      <c r="M121"/>
      <c r="N121"/>
    </row>
    <row r="122" spans="1:14" s="1" customFormat="1" ht="18.75">
      <c r="A122" s="15" t="s">
        <v>39</v>
      </c>
      <c r="B122" s="16" t="s">
        <v>63</v>
      </c>
      <c r="C122" s="51"/>
      <c r="D122" s="48"/>
      <c r="E122" s="48"/>
      <c r="F122" s="48"/>
      <c r="H122"/>
      <c r="I122"/>
      <c r="J122"/>
      <c r="K122"/>
      <c r="L122"/>
      <c r="M122"/>
      <c r="N122"/>
    </row>
    <row r="123" spans="1:14" s="1" customFormat="1" ht="18.75">
      <c r="A123" s="9">
        <v>4</v>
      </c>
      <c r="B123" s="10" t="s">
        <v>40</v>
      </c>
      <c r="C123" s="51"/>
      <c r="D123" s="48"/>
      <c r="E123" s="48"/>
      <c r="F123" s="48"/>
      <c r="H123"/>
      <c r="I123"/>
      <c r="J123"/>
      <c r="K123"/>
      <c r="L123"/>
      <c r="M123"/>
      <c r="N123"/>
    </row>
    <row r="124" spans="1:14" s="1" customFormat="1" ht="18.75">
      <c r="A124" s="15" t="s">
        <v>41</v>
      </c>
      <c r="B124" s="16" t="s">
        <v>62</v>
      </c>
      <c r="C124" s="51"/>
      <c r="D124" s="48"/>
      <c r="E124" s="48"/>
      <c r="F124" s="48"/>
      <c r="H124"/>
      <c r="I124"/>
      <c r="J124"/>
      <c r="K124"/>
      <c r="L124"/>
      <c r="M124"/>
      <c r="N124"/>
    </row>
    <row r="125" spans="1:14" s="1" customFormat="1" ht="18.75">
      <c r="A125" s="15" t="s">
        <v>42</v>
      </c>
      <c r="B125" s="16" t="s">
        <v>63</v>
      </c>
      <c r="C125" s="51"/>
      <c r="D125" s="48"/>
      <c r="E125" s="48"/>
      <c r="F125" s="48"/>
      <c r="H125"/>
      <c r="I125"/>
      <c r="J125"/>
      <c r="K125"/>
      <c r="L125"/>
      <c r="M125"/>
      <c r="N125"/>
    </row>
    <row r="126" spans="1:14" s="1" customFormat="1" ht="18.75">
      <c r="A126" s="9">
        <v>5</v>
      </c>
      <c r="B126" s="10" t="s">
        <v>43</v>
      </c>
      <c r="C126" s="51"/>
      <c r="D126" s="48"/>
      <c r="E126" s="48"/>
      <c r="F126" s="48"/>
      <c r="H126"/>
      <c r="I126"/>
      <c r="J126"/>
      <c r="K126"/>
      <c r="L126"/>
      <c r="M126"/>
      <c r="N126"/>
    </row>
    <row r="127" spans="1:14" s="1" customFormat="1" ht="18.75">
      <c r="A127" s="15" t="s">
        <v>44</v>
      </c>
      <c r="B127" s="16" t="s">
        <v>62</v>
      </c>
      <c r="C127" s="51"/>
      <c r="D127" s="48"/>
      <c r="E127" s="48"/>
      <c r="F127" s="48"/>
      <c r="H127"/>
      <c r="I127"/>
      <c r="J127"/>
      <c r="K127"/>
      <c r="L127"/>
      <c r="M127"/>
      <c r="N127"/>
    </row>
    <row r="128" spans="1:14" s="1" customFormat="1" ht="18.75">
      <c r="A128" s="15" t="s">
        <v>33</v>
      </c>
      <c r="B128" s="16" t="s">
        <v>63</v>
      </c>
      <c r="C128" s="51"/>
      <c r="D128" s="48"/>
      <c r="E128" s="48"/>
      <c r="F128" s="48"/>
      <c r="H128"/>
      <c r="I128"/>
      <c r="J128"/>
      <c r="K128"/>
      <c r="L128"/>
      <c r="M128"/>
      <c r="N128"/>
    </row>
    <row r="129" spans="1:14" s="1" customFormat="1" ht="18.75">
      <c r="A129" s="9">
        <v>6</v>
      </c>
      <c r="B129" s="10" t="s">
        <v>46</v>
      </c>
      <c r="C129" s="51"/>
      <c r="D129" s="48"/>
      <c r="E129" s="48"/>
      <c r="F129" s="48"/>
      <c r="H129"/>
      <c r="I129"/>
      <c r="J129"/>
      <c r="K129"/>
      <c r="L129"/>
      <c r="M129"/>
      <c r="N129"/>
    </row>
    <row r="130" spans="1:14" s="1" customFormat="1" ht="18.75">
      <c r="A130" s="15" t="s">
        <v>47</v>
      </c>
      <c r="B130" s="16" t="s">
        <v>62</v>
      </c>
      <c r="C130" s="51"/>
      <c r="D130" s="48"/>
      <c r="E130" s="48"/>
      <c r="F130" s="48"/>
      <c r="H130"/>
      <c r="I130"/>
      <c r="J130"/>
      <c r="K130"/>
      <c r="L130"/>
      <c r="M130"/>
      <c r="N130"/>
    </row>
    <row r="131" spans="1:14" s="1" customFormat="1" ht="18.75">
      <c r="A131" s="15" t="s">
        <v>48</v>
      </c>
      <c r="B131" s="16" t="s">
        <v>63</v>
      </c>
      <c r="C131" s="51"/>
      <c r="D131" s="48"/>
      <c r="E131" s="48"/>
      <c r="F131" s="48"/>
      <c r="H131"/>
      <c r="I131"/>
      <c r="J131"/>
      <c r="K131"/>
      <c r="L131"/>
      <c r="M131"/>
      <c r="N131"/>
    </row>
    <row r="132" spans="1:14" s="1" customFormat="1" ht="18.75">
      <c r="A132" s="9">
        <v>7</v>
      </c>
      <c r="B132" s="10" t="s">
        <v>49</v>
      </c>
      <c r="C132" s="51"/>
      <c r="D132" s="48"/>
      <c r="E132" s="48"/>
      <c r="F132" s="48"/>
      <c r="H132"/>
      <c r="I132"/>
      <c r="J132"/>
      <c r="K132"/>
      <c r="L132"/>
      <c r="M132"/>
      <c r="N132"/>
    </row>
    <row r="133" spans="1:14" s="1" customFormat="1" ht="18.75">
      <c r="A133" s="15" t="s">
        <v>50</v>
      </c>
      <c r="B133" s="16" t="s">
        <v>62</v>
      </c>
      <c r="C133" s="51"/>
      <c r="D133" s="48"/>
      <c r="E133" s="48"/>
      <c r="F133" s="48"/>
      <c r="H133"/>
      <c r="I133"/>
      <c r="J133"/>
      <c r="K133"/>
      <c r="L133"/>
      <c r="M133"/>
      <c r="N133"/>
    </row>
    <row r="134" spans="1:14" s="1" customFormat="1" ht="18.75">
      <c r="A134" s="15" t="s">
        <v>51</v>
      </c>
      <c r="B134" s="16" t="s">
        <v>63</v>
      </c>
      <c r="C134" s="51"/>
      <c r="D134" s="48"/>
      <c r="E134" s="48"/>
      <c r="F134" s="48"/>
      <c r="H134"/>
      <c r="I134"/>
      <c r="J134"/>
      <c r="K134"/>
      <c r="L134"/>
      <c r="M134"/>
      <c r="N134"/>
    </row>
    <row r="135" spans="1:14" s="1" customFormat="1" ht="18.75">
      <c r="A135" s="9">
        <v>8</v>
      </c>
      <c r="B135" s="10" t="s">
        <v>52</v>
      </c>
      <c r="C135" s="51"/>
      <c r="D135" s="48"/>
      <c r="E135" s="48"/>
      <c r="F135" s="48"/>
      <c r="H135"/>
      <c r="I135"/>
      <c r="J135"/>
      <c r="K135"/>
      <c r="L135"/>
      <c r="M135"/>
      <c r="N135"/>
    </row>
    <row r="136" spans="1:14" s="1" customFormat="1" ht="18.75">
      <c r="A136" s="15" t="s">
        <v>53</v>
      </c>
      <c r="B136" s="16" t="s">
        <v>62</v>
      </c>
      <c r="C136" s="51"/>
      <c r="D136" s="48"/>
      <c r="E136" s="48"/>
      <c r="F136" s="48"/>
      <c r="H136"/>
      <c r="I136"/>
      <c r="J136"/>
      <c r="K136"/>
      <c r="L136"/>
      <c r="M136"/>
      <c r="N136"/>
    </row>
    <row r="137" spans="1:14" s="1" customFormat="1" ht="18.75">
      <c r="A137" s="15" t="s">
        <v>54</v>
      </c>
      <c r="B137" s="16" t="s">
        <v>63</v>
      </c>
      <c r="C137" s="51"/>
      <c r="D137" s="48"/>
      <c r="E137" s="48"/>
      <c r="F137" s="48"/>
      <c r="H137"/>
      <c r="I137"/>
      <c r="J137"/>
      <c r="K137"/>
      <c r="L137"/>
      <c r="M137"/>
      <c r="N137"/>
    </row>
    <row r="138" spans="1:14" s="1" customFormat="1" ht="32.25" customHeight="1">
      <c r="A138" s="9">
        <v>9</v>
      </c>
      <c r="B138" s="10" t="s">
        <v>55</v>
      </c>
      <c r="C138" s="51"/>
      <c r="D138" s="48"/>
      <c r="E138" s="48"/>
      <c r="F138" s="48"/>
      <c r="H138"/>
      <c r="I138"/>
      <c r="J138"/>
      <c r="K138"/>
      <c r="L138"/>
      <c r="M138"/>
      <c r="N138"/>
    </row>
    <row r="139" spans="1:14" s="1" customFormat="1" ht="18.75">
      <c r="A139" s="15" t="s">
        <v>56</v>
      </c>
      <c r="B139" s="16" t="s">
        <v>62</v>
      </c>
      <c r="C139" s="51"/>
      <c r="D139" s="48"/>
      <c r="E139" s="48"/>
      <c r="F139" s="48"/>
      <c r="H139"/>
      <c r="I139"/>
      <c r="J139"/>
      <c r="K139"/>
      <c r="L139"/>
      <c r="M139"/>
      <c r="N139"/>
    </row>
    <row r="140" spans="1:14" s="1" customFormat="1" ht="18.75">
      <c r="A140" s="15" t="s">
        <v>57</v>
      </c>
      <c r="B140" s="16" t="s">
        <v>63</v>
      </c>
      <c r="C140" s="51"/>
      <c r="D140" s="48"/>
      <c r="E140" s="48"/>
      <c r="F140" s="48"/>
      <c r="H140"/>
      <c r="I140"/>
      <c r="J140"/>
      <c r="K140"/>
      <c r="L140"/>
      <c r="M140"/>
      <c r="N140"/>
    </row>
    <row r="141" spans="1:14" s="1" customFormat="1" ht="18.75">
      <c r="A141" s="9">
        <v>10</v>
      </c>
      <c r="B141" s="10" t="s">
        <v>58</v>
      </c>
      <c r="C141" s="51"/>
      <c r="D141" s="48"/>
      <c r="E141" s="48"/>
      <c r="F141" s="48"/>
      <c r="H141"/>
      <c r="I141"/>
      <c r="J141"/>
      <c r="K141"/>
      <c r="L141"/>
      <c r="M141"/>
      <c r="N141"/>
    </row>
    <row r="142" spans="1:14" s="1" customFormat="1" ht="18.75">
      <c r="A142" s="15" t="s">
        <v>59</v>
      </c>
      <c r="B142" s="16" t="s">
        <v>62</v>
      </c>
      <c r="C142" s="51"/>
      <c r="D142" s="48"/>
      <c r="E142" s="48"/>
      <c r="F142" s="48"/>
      <c r="H142"/>
      <c r="I142"/>
      <c r="J142"/>
      <c r="K142"/>
      <c r="L142"/>
      <c r="M142"/>
      <c r="N142"/>
    </row>
    <row r="143" spans="1:14" s="1" customFormat="1" ht="18.75">
      <c r="A143" s="15" t="s">
        <v>60</v>
      </c>
      <c r="B143" s="16" t="s">
        <v>63</v>
      </c>
      <c r="C143" s="51"/>
      <c r="D143" s="48"/>
      <c r="E143" s="48"/>
      <c r="F143" s="48"/>
      <c r="H143"/>
      <c r="I143"/>
      <c r="J143"/>
      <c r="K143"/>
      <c r="L143"/>
      <c r="M143"/>
      <c r="N143"/>
    </row>
    <row r="145" spans="4:14" s="1" customFormat="1" ht="18.75">
      <c r="D145" s="100" t="s">
        <v>133</v>
      </c>
      <c r="E145" s="100"/>
      <c r="F145" s="100"/>
      <c r="H145"/>
      <c r="I145"/>
      <c r="J145"/>
      <c r="K145"/>
      <c r="L145"/>
      <c r="M145"/>
      <c r="N145"/>
    </row>
    <row r="146" spans="4:14" s="1" customFormat="1" ht="18.75">
      <c r="D146" s="98" t="s">
        <v>74</v>
      </c>
      <c r="E146" s="98"/>
      <c r="F146" s="98"/>
      <c r="H146"/>
      <c r="I146"/>
      <c r="J146"/>
      <c r="K146"/>
      <c r="L146"/>
      <c r="M146"/>
      <c r="N146"/>
    </row>
    <row r="147" spans="4:14" s="1" customFormat="1" ht="18.75">
      <c r="D147" s="100"/>
      <c r="E147" s="100"/>
      <c r="F147" s="100"/>
      <c r="H147"/>
      <c r="I147"/>
      <c r="J147"/>
      <c r="K147"/>
      <c r="L147"/>
      <c r="M147"/>
      <c r="N147"/>
    </row>
    <row r="148" spans="4:14" s="1" customFormat="1" ht="52.5" customHeight="1">
      <c r="D148" s="98" t="s">
        <v>92</v>
      </c>
      <c r="E148" s="98"/>
      <c r="F148" s="98"/>
      <c r="H148"/>
      <c r="I148"/>
      <c r="J148"/>
      <c r="K148"/>
      <c r="L148"/>
      <c r="M148"/>
      <c r="N148"/>
    </row>
  </sheetData>
  <sheetProtection formatCells="0" formatColumns="0" formatRows="0" insertColumns="0" insertRows="0" insertHyperlinks="0" deleteColumns="0" deleteRows="0" sort="0" autoFilter="0" pivotTables="0"/>
  <mergeCells count="18">
    <mergeCell ref="A1:F1"/>
    <mergeCell ref="A2:B2"/>
    <mergeCell ref="C2:F2"/>
    <mergeCell ref="A3:B3"/>
    <mergeCell ref="C3:F3"/>
    <mergeCell ref="C4:F4"/>
    <mergeCell ref="C5:F5"/>
    <mergeCell ref="A7:F7"/>
    <mergeCell ref="A8:F8"/>
    <mergeCell ref="A10:F10"/>
    <mergeCell ref="A11:F11"/>
    <mergeCell ref="A6:F6"/>
    <mergeCell ref="A12:F12"/>
    <mergeCell ref="E13:F13"/>
    <mergeCell ref="D145:F145"/>
    <mergeCell ref="D146:F146"/>
    <mergeCell ref="D147:F147"/>
    <mergeCell ref="D148:F148"/>
  </mergeCells>
  <printOptions/>
  <pageMargins left="0.31" right="0" top="0.55" bottom="0.55" header="0.31" footer="0.31"/>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indexed="8"/>
  </sheetPr>
  <dimension ref="A1:H117"/>
  <sheetViews>
    <sheetView zoomScalePageLayoutView="0" workbookViewId="0" topLeftCell="A1">
      <selection activeCell="A10" sqref="A10:F10"/>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6.00390625" style="1" customWidth="1"/>
    <col min="7" max="7" width="9.00390625" style="1" customWidth="1"/>
    <col min="8" max="8" width="9.125" style="0" bestFit="1" customWidth="1"/>
  </cols>
  <sheetData>
    <row r="1" spans="1:8" ht="18.75" customHeight="1">
      <c r="A1" s="109" t="s">
        <v>123</v>
      </c>
      <c r="B1" s="109"/>
      <c r="C1" s="109"/>
      <c r="D1" s="109"/>
      <c r="E1" s="109"/>
      <c r="F1" s="109"/>
      <c r="G1" s="26"/>
      <c r="H1" s="26"/>
    </row>
    <row r="2" spans="1:8" ht="16.5">
      <c r="A2" s="93" t="s">
        <v>85</v>
      </c>
      <c r="B2" s="93"/>
      <c r="C2" s="98" t="s">
        <v>67</v>
      </c>
      <c r="D2" s="98"/>
      <c r="E2" s="98"/>
      <c r="F2" s="98"/>
      <c r="G2" s="4"/>
      <c r="H2" s="4"/>
    </row>
    <row r="3" spans="1:8" ht="18.75">
      <c r="A3" s="93" t="s">
        <v>77</v>
      </c>
      <c r="B3" s="93"/>
      <c r="C3" s="106" t="s">
        <v>68</v>
      </c>
      <c r="D3" s="106"/>
      <c r="E3" s="106"/>
      <c r="F3" s="106"/>
      <c r="G3" s="4"/>
      <c r="H3" s="4"/>
    </row>
    <row r="4" spans="1:8" ht="9.75" customHeight="1">
      <c r="A4" s="3"/>
      <c r="B4" s="3"/>
      <c r="C4" s="104"/>
      <c r="D4" s="104"/>
      <c r="E4" s="104"/>
      <c r="F4" s="104"/>
      <c r="G4" s="4"/>
      <c r="H4" s="4"/>
    </row>
    <row r="5" spans="1:8" ht="18.75">
      <c r="A5" s="3"/>
      <c r="B5" s="3"/>
      <c r="C5" s="105" t="s">
        <v>125</v>
      </c>
      <c r="D5" s="105"/>
      <c r="E5" s="105"/>
      <c r="F5" s="105"/>
      <c r="G5" s="4"/>
      <c r="H5" s="4"/>
    </row>
    <row r="6" spans="1:8" ht="29.25" customHeight="1">
      <c r="A6" s="107" t="s">
        <v>100</v>
      </c>
      <c r="B6" s="107"/>
      <c r="C6" s="107"/>
      <c r="D6" s="107"/>
      <c r="E6" s="107"/>
      <c r="F6" s="107"/>
      <c r="G6" s="4"/>
      <c r="H6" s="4"/>
    </row>
    <row r="7" spans="1:8" ht="18.75" customHeight="1">
      <c r="A7" s="94" t="s">
        <v>127</v>
      </c>
      <c r="B7" s="94"/>
      <c r="C7" s="94"/>
      <c r="D7" s="94"/>
      <c r="E7" s="94"/>
      <c r="F7" s="94"/>
      <c r="G7" s="4"/>
      <c r="H7" s="4"/>
    </row>
    <row r="8" spans="1:8" ht="15.75">
      <c r="A8" s="92" t="s">
        <v>110</v>
      </c>
      <c r="B8" s="92"/>
      <c r="C8" s="92"/>
      <c r="D8" s="92"/>
      <c r="E8" s="92"/>
      <c r="F8" s="92"/>
      <c r="G8" s="4"/>
      <c r="H8" s="4"/>
    </row>
    <row r="9" spans="1:8" ht="15.75">
      <c r="A9" s="5"/>
      <c r="B9" s="5"/>
      <c r="C9" s="5"/>
      <c r="D9" s="5"/>
      <c r="E9" s="5"/>
      <c r="F9" s="5"/>
      <c r="G9" s="4"/>
      <c r="H9" s="4"/>
    </row>
    <row r="10" spans="1:8" ht="37.5" customHeight="1">
      <c r="A10" s="102" t="s">
        <v>149</v>
      </c>
      <c r="B10" s="103"/>
      <c r="C10" s="103"/>
      <c r="D10" s="103"/>
      <c r="E10" s="103"/>
      <c r="F10" s="103"/>
      <c r="G10" s="4"/>
      <c r="H10" s="4"/>
    </row>
    <row r="11" spans="1:8" ht="52.5" customHeight="1">
      <c r="A11" s="102" t="s">
        <v>86</v>
      </c>
      <c r="B11" s="103"/>
      <c r="C11" s="103"/>
      <c r="D11" s="103"/>
      <c r="E11" s="103"/>
      <c r="F11" s="103"/>
      <c r="G11" s="4"/>
      <c r="H11" s="4"/>
    </row>
    <row r="12" spans="1:8" ht="38.25" customHeight="1">
      <c r="A12" s="102" t="s">
        <v>145</v>
      </c>
      <c r="B12" s="102"/>
      <c r="C12" s="102"/>
      <c r="D12" s="102"/>
      <c r="E12" s="102"/>
      <c r="F12" s="102"/>
      <c r="G12" s="4"/>
      <c r="H12" s="4"/>
    </row>
    <row r="13" spans="1:8" ht="15.75">
      <c r="A13" s="4"/>
      <c r="B13" s="26"/>
      <c r="C13" s="4"/>
      <c r="D13" s="4"/>
      <c r="E13" s="108" t="s">
        <v>75</v>
      </c>
      <c r="F13" s="108"/>
      <c r="G13" s="4"/>
      <c r="H13" s="4"/>
    </row>
    <row r="14" spans="1:8" ht="75" customHeight="1">
      <c r="A14" s="6" t="s">
        <v>0</v>
      </c>
      <c r="B14" s="7" t="s">
        <v>1</v>
      </c>
      <c r="C14" s="6" t="s">
        <v>70</v>
      </c>
      <c r="D14" s="6" t="s">
        <v>71</v>
      </c>
      <c r="E14" s="6" t="s">
        <v>72</v>
      </c>
      <c r="F14" s="6" t="s">
        <v>73</v>
      </c>
      <c r="G14" s="4"/>
      <c r="H14" s="4"/>
    </row>
    <row r="15" spans="1:8" ht="15.75">
      <c r="A15" s="28">
        <v>1</v>
      </c>
      <c r="B15" s="8">
        <v>2</v>
      </c>
      <c r="C15" s="28">
        <v>3</v>
      </c>
      <c r="D15" s="8">
        <v>4</v>
      </c>
      <c r="E15" s="28">
        <v>5</v>
      </c>
      <c r="F15" s="8">
        <v>6</v>
      </c>
      <c r="G15" s="4"/>
      <c r="H15" s="4"/>
    </row>
    <row r="16" spans="1:8" ht="15.75">
      <c r="A16" s="9" t="s">
        <v>4</v>
      </c>
      <c r="B16" s="10" t="s">
        <v>24</v>
      </c>
      <c r="C16" s="80">
        <v>6812</v>
      </c>
      <c r="D16" s="81">
        <v>3472</v>
      </c>
      <c r="E16" s="81">
        <v>51</v>
      </c>
      <c r="F16" s="12"/>
      <c r="G16" s="4"/>
      <c r="H16" s="4"/>
    </row>
    <row r="17" spans="1:8" ht="15.75">
      <c r="A17" s="9">
        <v>1</v>
      </c>
      <c r="B17" s="10" t="s">
        <v>17</v>
      </c>
      <c r="C17" s="13"/>
      <c r="D17" s="14"/>
      <c r="E17" s="14"/>
      <c r="F17" s="14"/>
      <c r="G17" s="4"/>
      <c r="H17" s="4"/>
    </row>
    <row r="18" spans="1:8" ht="15.75">
      <c r="A18" s="15" t="s">
        <v>25</v>
      </c>
      <c r="B18" s="16" t="s">
        <v>18</v>
      </c>
      <c r="C18" s="13"/>
      <c r="D18" s="14"/>
      <c r="E18" s="14"/>
      <c r="F18" s="14"/>
      <c r="G18" s="4"/>
      <c r="H18" s="4"/>
    </row>
    <row r="19" spans="1:8" ht="15.75">
      <c r="A19" s="15" t="s">
        <v>26</v>
      </c>
      <c r="B19" s="16" t="s">
        <v>19</v>
      </c>
      <c r="C19" s="17"/>
      <c r="D19" s="14"/>
      <c r="E19" s="14"/>
      <c r="F19" s="14"/>
      <c r="G19" s="4"/>
      <c r="H19" s="4"/>
    </row>
    <row r="20" spans="1:8" ht="15.75">
      <c r="A20" s="9">
        <v>2</v>
      </c>
      <c r="B20" s="10" t="s">
        <v>27</v>
      </c>
      <c r="C20" s="11"/>
      <c r="D20" s="14"/>
      <c r="E20" s="14"/>
      <c r="F20" s="14"/>
      <c r="G20" s="4"/>
      <c r="H20" s="4"/>
    </row>
    <row r="21" spans="1:8" ht="15.75">
      <c r="A21" s="15" t="s">
        <v>28</v>
      </c>
      <c r="B21" s="16" t="s">
        <v>29</v>
      </c>
      <c r="C21" s="18"/>
      <c r="D21" s="14"/>
      <c r="E21" s="14"/>
      <c r="F21" s="14"/>
      <c r="G21" s="4"/>
      <c r="H21" s="4"/>
    </row>
    <row r="22" spans="1:8" ht="15.75">
      <c r="A22" s="12"/>
      <c r="B22" s="19" t="s">
        <v>30</v>
      </c>
      <c r="C22" s="13"/>
      <c r="D22" s="14"/>
      <c r="E22" s="14"/>
      <c r="F22" s="14"/>
      <c r="G22" s="4"/>
      <c r="H22" s="4"/>
    </row>
    <row r="23" spans="1:8" ht="15.75">
      <c r="A23" s="12"/>
      <c r="B23" s="19" t="s">
        <v>31</v>
      </c>
      <c r="C23" s="13"/>
      <c r="D23" s="14"/>
      <c r="E23" s="14"/>
      <c r="F23" s="14"/>
      <c r="G23" s="4"/>
      <c r="H23" s="4"/>
    </row>
    <row r="24" spans="1:8" ht="15.75">
      <c r="A24" s="12"/>
      <c r="B24" s="19" t="s">
        <v>32</v>
      </c>
      <c r="C24" s="20"/>
      <c r="D24" s="14"/>
      <c r="E24" s="14"/>
      <c r="F24" s="14"/>
      <c r="G24" s="4"/>
      <c r="H24" s="4"/>
    </row>
    <row r="25" spans="1:8" ht="15.75">
      <c r="A25" s="15" t="s">
        <v>33</v>
      </c>
      <c r="B25" s="16" t="s">
        <v>34</v>
      </c>
      <c r="C25" s="21"/>
      <c r="D25" s="14"/>
      <c r="E25" s="14"/>
      <c r="F25" s="14"/>
      <c r="G25" s="4"/>
      <c r="H25" s="4"/>
    </row>
    <row r="26" spans="1:8" ht="15.75">
      <c r="A26" s="15" t="s">
        <v>35</v>
      </c>
      <c r="B26" s="16" t="s">
        <v>36</v>
      </c>
      <c r="C26" s="21"/>
      <c r="D26" s="14"/>
      <c r="E26" s="14"/>
      <c r="F26" s="14"/>
      <c r="G26" s="4"/>
      <c r="H26" s="4"/>
    </row>
    <row r="27" spans="1:8" ht="15.75">
      <c r="A27" s="9">
        <v>3</v>
      </c>
      <c r="B27" s="10" t="s">
        <v>37</v>
      </c>
      <c r="C27" s="43">
        <f>SUM(C28:C29)</f>
        <v>6812</v>
      </c>
      <c r="D27" s="50">
        <f>SUM(D28:D29)</f>
        <v>3483.2999999999997</v>
      </c>
      <c r="E27" s="59">
        <f>D27/C27*100</f>
        <v>51.1347621843805</v>
      </c>
      <c r="F27" s="14"/>
      <c r="G27" s="4"/>
      <c r="H27" s="4"/>
    </row>
    <row r="28" spans="1:8" ht="15.75">
      <c r="A28" s="15" t="s">
        <v>38</v>
      </c>
      <c r="B28" s="16" t="s">
        <v>14</v>
      </c>
      <c r="C28" s="50">
        <f>6069+97</f>
        <v>6166</v>
      </c>
      <c r="D28" s="50">
        <f>'Bieu 3 quy 4'!D49+'Bieu 3 quy 5'!D49</f>
        <v>3153.6</v>
      </c>
      <c r="E28" s="59">
        <f>D28/C28*100</f>
        <v>51.14498864742134</v>
      </c>
      <c r="F28" s="14"/>
      <c r="G28" s="4"/>
      <c r="H28" s="4"/>
    </row>
    <row r="29" spans="1:6" ht="18.75">
      <c r="A29" s="15" t="s">
        <v>39</v>
      </c>
      <c r="B29" s="16" t="s">
        <v>36</v>
      </c>
      <c r="C29" s="50">
        <v>646</v>
      </c>
      <c r="D29" s="48">
        <f>'Bieu 3 quy 5'!D50+'Bieu 3 quy 4'!D50</f>
        <v>329.7</v>
      </c>
      <c r="E29" s="59">
        <f>D29/C29*100</f>
        <v>51.037151702786375</v>
      </c>
      <c r="F29" s="23"/>
    </row>
    <row r="30" spans="1:8" ht="15.75">
      <c r="A30" s="9">
        <v>4</v>
      </c>
      <c r="B30" s="10" t="s">
        <v>40</v>
      </c>
      <c r="C30" s="21"/>
      <c r="D30" s="14"/>
      <c r="E30" s="14"/>
      <c r="F30" s="14"/>
      <c r="G30" s="4"/>
      <c r="H30" s="4"/>
    </row>
    <row r="31" spans="1:8" ht="15.75">
      <c r="A31" s="15" t="s">
        <v>41</v>
      </c>
      <c r="B31" s="16" t="s">
        <v>14</v>
      </c>
      <c r="C31" s="14"/>
      <c r="D31" s="14"/>
      <c r="E31" s="14"/>
      <c r="F31" s="14"/>
      <c r="G31" s="4"/>
      <c r="H31" s="4"/>
    </row>
    <row r="32" spans="1:8" ht="15.75">
      <c r="A32" s="15" t="s">
        <v>42</v>
      </c>
      <c r="B32" s="16" t="s">
        <v>36</v>
      </c>
      <c r="C32" s="14"/>
      <c r="D32" s="24"/>
      <c r="E32" s="24"/>
      <c r="F32" s="24"/>
      <c r="G32" s="29"/>
      <c r="H32" s="30"/>
    </row>
    <row r="33" spans="1:8" ht="15.75">
      <c r="A33" s="9">
        <v>5</v>
      </c>
      <c r="B33" s="10" t="s">
        <v>43</v>
      </c>
      <c r="C33" s="22"/>
      <c r="D33" s="23"/>
      <c r="E33" s="23"/>
      <c r="F33" s="23"/>
      <c r="G33" s="31"/>
      <c r="H33" s="4"/>
    </row>
    <row r="34" spans="1:8" ht="18.75" customHeight="1">
      <c r="A34" s="15" t="s">
        <v>44</v>
      </c>
      <c r="B34" s="16" t="s">
        <v>14</v>
      </c>
      <c r="C34" s="23"/>
      <c r="D34" s="14"/>
      <c r="E34" s="14"/>
      <c r="F34" s="12"/>
      <c r="G34" s="4"/>
      <c r="H34" s="4"/>
    </row>
    <row r="35" spans="1:8" ht="15.75">
      <c r="A35" s="15" t="s">
        <v>45</v>
      </c>
      <c r="B35" s="16" t="s">
        <v>36</v>
      </c>
      <c r="C35" s="23"/>
      <c r="D35" s="14"/>
      <c r="E35" s="14"/>
      <c r="F35" s="23"/>
      <c r="G35" s="4"/>
      <c r="H35" s="4"/>
    </row>
    <row r="36" spans="1:6" ht="18.75">
      <c r="A36" s="9">
        <v>6</v>
      </c>
      <c r="B36" s="10" t="s">
        <v>46</v>
      </c>
      <c r="C36" s="25"/>
      <c r="D36" s="25"/>
      <c r="E36" s="25"/>
      <c r="F36" s="25"/>
    </row>
    <row r="37" spans="1:6" ht="18.75">
      <c r="A37" s="15" t="s">
        <v>47</v>
      </c>
      <c r="B37" s="16" t="s">
        <v>14</v>
      </c>
      <c r="C37" s="25"/>
      <c r="D37" s="25"/>
      <c r="E37" s="25"/>
      <c r="F37" s="25"/>
    </row>
    <row r="38" spans="1:6" ht="18.75">
      <c r="A38" s="15" t="s">
        <v>48</v>
      </c>
      <c r="B38" s="16" t="s">
        <v>36</v>
      </c>
      <c r="C38" s="25"/>
      <c r="D38" s="25"/>
      <c r="E38" s="25"/>
      <c r="F38" s="25"/>
    </row>
    <row r="39" spans="1:6" ht="18.75">
      <c r="A39" s="9">
        <v>7</v>
      </c>
      <c r="B39" s="10" t="s">
        <v>49</v>
      </c>
      <c r="C39" s="25"/>
      <c r="D39" s="25"/>
      <c r="E39" s="25"/>
      <c r="F39" s="25"/>
    </row>
    <row r="40" spans="1:6" ht="18.75">
      <c r="A40" s="15" t="s">
        <v>50</v>
      </c>
      <c r="B40" s="16" t="s">
        <v>14</v>
      </c>
      <c r="C40" s="25"/>
      <c r="D40" s="25"/>
      <c r="E40" s="25"/>
      <c r="F40" s="25"/>
    </row>
    <row r="41" spans="1:6" ht="18.75">
      <c r="A41" s="15" t="s">
        <v>51</v>
      </c>
      <c r="B41" s="16" t="s">
        <v>36</v>
      </c>
      <c r="C41" s="25"/>
      <c r="D41" s="25"/>
      <c r="E41" s="25"/>
      <c r="F41" s="25"/>
    </row>
    <row r="42" spans="1:6" ht="18.75">
      <c r="A42" s="9">
        <v>8</v>
      </c>
      <c r="B42" s="10" t="s">
        <v>52</v>
      </c>
      <c r="C42" s="25"/>
      <c r="D42" s="25"/>
      <c r="E42" s="25"/>
      <c r="F42" s="25"/>
    </row>
    <row r="43" spans="1:6" ht="20.25" customHeight="1">
      <c r="A43" s="15" t="s">
        <v>53</v>
      </c>
      <c r="B43" s="16" t="s">
        <v>14</v>
      </c>
      <c r="C43" s="25"/>
      <c r="D43" s="25"/>
      <c r="E43" s="25"/>
      <c r="F43" s="25"/>
    </row>
    <row r="44" spans="1:6" ht="18.75">
      <c r="A44" s="15" t="s">
        <v>54</v>
      </c>
      <c r="B44" s="16" t="s">
        <v>36</v>
      </c>
      <c r="C44" s="25"/>
      <c r="D44" s="25"/>
      <c r="E44" s="25"/>
      <c r="F44" s="25"/>
    </row>
    <row r="45" spans="1:6" ht="18.75">
      <c r="A45" s="9">
        <v>9</v>
      </c>
      <c r="B45" s="10" t="s">
        <v>55</v>
      </c>
      <c r="C45" s="25"/>
      <c r="D45" s="25"/>
      <c r="E45" s="25"/>
      <c r="F45" s="25"/>
    </row>
    <row r="46" spans="1:6" ht="18.75">
      <c r="A46" s="15" t="s">
        <v>56</v>
      </c>
      <c r="B46" s="16" t="s">
        <v>14</v>
      </c>
      <c r="C46" s="25"/>
      <c r="D46" s="25"/>
      <c r="E46" s="25"/>
      <c r="F46" s="25"/>
    </row>
    <row r="47" spans="1:6" ht="18.75">
      <c r="A47" s="15" t="s">
        <v>57</v>
      </c>
      <c r="B47" s="16" t="s">
        <v>36</v>
      </c>
      <c r="C47" s="25"/>
      <c r="D47" s="25"/>
      <c r="E47" s="25"/>
      <c r="F47" s="25"/>
    </row>
    <row r="48" spans="1:6" ht="18.75">
      <c r="A48" s="9">
        <v>10</v>
      </c>
      <c r="B48" s="10" t="s">
        <v>58</v>
      </c>
      <c r="C48" s="25"/>
      <c r="D48" s="25"/>
      <c r="E48" s="25"/>
      <c r="F48" s="25"/>
    </row>
    <row r="49" spans="1:6" ht="18.75">
      <c r="A49" s="15" t="s">
        <v>59</v>
      </c>
      <c r="B49" s="16" t="s">
        <v>14</v>
      </c>
      <c r="C49" s="25"/>
      <c r="D49" s="25"/>
      <c r="E49" s="25"/>
      <c r="F49" s="25"/>
    </row>
    <row r="50" spans="1:8" s="1" customFormat="1" ht="18.75">
      <c r="A50" s="15" t="s">
        <v>60</v>
      </c>
      <c r="B50" s="16" t="s">
        <v>36</v>
      </c>
      <c r="C50" s="25"/>
      <c r="D50" s="25"/>
      <c r="E50" s="25"/>
      <c r="F50" s="25"/>
      <c r="H50"/>
    </row>
    <row r="51" spans="1:8" s="1" customFormat="1" ht="18.75">
      <c r="A51" s="9" t="s">
        <v>10</v>
      </c>
      <c r="B51" s="10" t="s">
        <v>61</v>
      </c>
      <c r="C51" s="22"/>
      <c r="D51" s="23"/>
      <c r="E51" s="23"/>
      <c r="F51" s="23"/>
      <c r="H51"/>
    </row>
    <row r="52" spans="1:8" s="1" customFormat="1" ht="20.25" customHeight="1">
      <c r="A52" s="9">
        <v>1</v>
      </c>
      <c r="B52" s="10" t="s">
        <v>17</v>
      </c>
      <c r="C52" s="22"/>
      <c r="D52" s="23"/>
      <c r="E52" s="23"/>
      <c r="F52" s="23"/>
      <c r="H52"/>
    </row>
    <row r="53" spans="1:8" s="1" customFormat="1" ht="18.75">
      <c r="A53" s="15" t="s">
        <v>25</v>
      </c>
      <c r="B53" s="16" t="s">
        <v>62</v>
      </c>
      <c r="C53" s="22"/>
      <c r="D53" s="23"/>
      <c r="E53" s="23"/>
      <c r="F53" s="23"/>
      <c r="H53"/>
    </row>
    <row r="54" spans="1:8" s="1" customFormat="1" ht="18.75">
      <c r="A54" s="15" t="s">
        <v>26</v>
      </c>
      <c r="B54" s="16" t="s">
        <v>63</v>
      </c>
      <c r="C54" s="22"/>
      <c r="D54" s="23"/>
      <c r="E54" s="23"/>
      <c r="F54" s="23"/>
      <c r="H54"/>
    </row>
    <row r="55" spans="1:8" s="1" customFormat="1" ht="18.75">
      <c r="A55" s="9">
        <v>2</v>
      </c>
      <c r="B55" s="10" t="s">
        <v>27</v>
      </c>
      <c r="C55" s="22"/>
      <c r="D55" s="23"/>
      <c r="E55" s="23"/>
      <c r="F55" s="23"/>
      <c r="H55"/>
    </row>
    <row r="56" spans="1:8" s="1" customFormat="1" ht="18.75">
      <c r="A56" s="15" t="s">
        <v>28</v>
      </c>
      <c r="B56" s="16" t="s">
        <v>62</v>
      </c>
      <c r="C56" s="22"/>
      <c r="D56" s="23"/>
      <c r="E56" s="23"/>
      <c r="F56" s="23"/>
      <c r="H56"/>
    </row>
    <row r="57" spans="1:8" s="1" customFormat="1" ht="18.75">
      <c r="A57" s="15" t="s">
        <v>33</v>
      </c>
      <c r="B57" s="16" t="s">
        <v>63</v>
      </c>
      <c r="C57" s="22"/>
      <c r="D57" s="23"/>
      <c r="E57" s="23"/>
      <c r="F57" s="23"/>
      <c r="H57"/>
    </row>
    <row r="58" spans="1:8" s="1" customFormat="1" ht="18.75">
      <c r="A58" s="9">
        <v>3</v>
      </c>
      <c r="B58" s="10" t="s">
        <v>37</v>
      </c>
      <c r="C58" s="22"/>
      <c r="D58" s="23"/>
      <c r="E58" s="23"/>
      <c r="F58" s="23"/>
      <c r="H58"/>
    </row>
    <row r="59" spans="1:8" s="1" customFormat="1" ht="18.75">
      <c r="A59" s="15" t="s">
        <v>38</v>
      </c>
      <c r="B59" s="16" t="s">
        <v>62</v>
      </c>
      <c r="C59" s="22"/>
      <c r="D59" s="23"/>
      <c r="E59" s="23"/>
      <c r="F59" s="23"/>
      <c r="H59"/>
    </row>
    <row r="60" spans="1:8" s="1" customFormat="1" ht="18.75">
      <c r="A60" s="15" t="s">
        <v>39</v>
      </c>
      <c r="B60" s="16" t="s">
        <v>63</v>
      </c>
      <c r="C60" s="22"/>
      <c r="D60" s="23"/>
      <c r="E60" s="23"/>
      <c r="F60" s="23"/>
      <c r="H60"/>
    </row>
    <row r="61" spans="1:8" s="1" customFormat="1" ht="18.75">
      <c r="A61" s="9">
        <v>4</v>
      </c>
      <c r="B61" s="10" t="s">
        <v>40</v>
      </c>
      <c r="C61" s="22"/>
      <c r="D61" s="23"/>
      <c r="E61" s="23"/>
      <c r="F61" s="23"/>
      <c r="H61"/>
    </row>
    <row r="62" spans="1:8" s="1" customFormat="1" ht="18.75">
      <c r="A62" s="15" t="s">
        <v>41</v>
      </c>
      <c r="B62" s="16" t="s">
        <v>62</v>
      </c>
      <c r="C62" s="22"/>
      <c r="D62" s="23"/>
      <c r="E62" s="23"/>
      <c r="F62" s="23"/>
      <c r="H62"/>
    </row>
    <row r="63" spans="1:8" s="1" customFormat="1" ht="18.75">
      <c r="A63" s="15" t="s">
        <v>42</v>
      </c>
      <c r="B63" s="16" t="s">
        <v>63</v>
      </c>
      <c r="C63" s="22"/>
      <c r="D63" s="23"/>
      <c r="E63" s="23"/>
      <c r="F63" s="23"/>
      <c r="H63"/>
    </row>
    <row r="64" spans="1:8" s="1" customFormat="1" ht="18.75">
      <c r="A64" s="9">
        <v>5</v>
      </c>
      <c r="B64" s="10" t="s">
        <v>43</v>
      </c>
      <c r="C64" s="22"/>
      <c r="D64" s="23"/>
      <c r="E64" s="23"/>
      <c r="F64" s="23"/>
      <c r="H64"/>
    </row>
    <row r="65" spans="1:8" s="1" customFormat="1" ht="18.75">
      <c r="A65" s="15" t="s">
        <v>44</v>
      </c>
      <c r="B65" s="16" t="s">
        <v>62</v>
      </c>
      <c r="C65" s="22"/>
      <c r="D65" s="23"/>
      <c r="E65" s="23"/>
      <c r="F65" s="23"/>
      <c r="H65"/>
    </row>
    <row r="66" spans="1:8" s="1" customFormat="1" ht="18.75">
      <c r="A66" s="15" t="s">
        <v>33</v>
      </c>
      <c r="B66" s="16" t="s">
        <v>63</v>
      </c>
      <c r="C66" s="22"/>
      <c r="D66" s="23"/>
      <c r="E66" s="23"/>
      <c r="F66" s="23"/>
      <c r="H66"/>
    </row>
    <row r="67" spans="1:8" s="1" customFormat="1" ht="18.75">
      <c r="A67" s="9">
        <v>6</v>
      </c>
      <c r="B67" s="10" t="s">
        <v>46</v>
      </c>
      <c r="C67" s="22"/>
      <c r="D67" s="23"/>
      <c r="E67" s="23"/>
      <c r="F67" s="23"/>
      <c r="H67"/>
    </row>
    <row r="68" spans="1:8" s="1" customFormat="1" ht="18.75">
      <c r="A68" s="15" t="s">
        <v>47</v>
      </c>
      <c r="B68" s="16" t="s">
        <v>62</v>
      </c>
      <c r="C68" s="22"/>
      <c r="D68" s="23"/>
      <c r="E68" s="23"/>
      <c r="F68" s="23"/>
      <c r="H68"/>
    </row>
    <row r="69" spans="1:8" s="1" customFormat="1" ht="18.75">
      <c r="A69" s="15" t="s">
        <v>48</v>
      </c>
      <c r="B69" s="16" t="s">
        <v>63</v>
      </c>
      <c r="C69" s="22"/>
      <c r="D69" s="23"/>
      <c r="E69" s="23"/>
      <c r="F69" s="23"/>
      <c r="H69"/>
    </row>
    <row r="70" spans="1:8" s="1" customFormat="1" ht="18.75">
      <c r="A70" s="9">
        <v>7</v>
      </c>
      <c r="B70" s="10" t="s">
        <v>49</v>
      </c>
      <c r="C70" s="22"/>
      <c r="D70" s="23"/>
      <c r="E70" s="23"/>
      <c r="F70" s="23"/>
      <c r="H70"/>
    </row>
    <row r="71" spans="1:8" s="1" customFormat="1" ht="18.75">
      <c r="A71" s="15" t="s">
        <v>50</v>
      </c>
      <c r="B71" s="16" t="s">
        <v>62</v>
      </c>
      <c r="C71" s="22"/>
      <c r="D71" s="23"/>
      <c r="E71" s="23"/>
      <c r="F71" s="23"/>
      <c r="H71"/>
    </row>
    <row r="72" spans="1:8" s="1" customFormat="1" ht="18.75">
      <c r="A72" s="15" t="s">
        <v>51</v>
      </c>
      <c r="B72" s="16" t="s">
        <v>63</v>
      </c>
      <c r="C72" s="22"/>
      <c r="D72" s="23"/>
      <c r="E72" s="23"/>
      <c r="F72" s="23"/>
      <c r="H72"/>
    </row>
    <row r="73" spans="1:8" s="1" customFormat="1" ht="18.75">
      <c r="A73" s="9">
        <v>8</v>
      </c>
      <c r="B73" s="10" t="s">
        <v>52</v>
      </c>
      <c r="C73" s="22"/>
      <c r="D73" s="23"/>
      <c r="E73" s="23"/>
      <c r="F73" s="23"/>
      <c r="H73"/>
    </row>
    <row r="74" spans="1:8" s="1" customFormat="1" ht="18.75">
      <c r="A74" s="15" t="s">
        <v>53</v>
      </c>
      <c r="B74" s="16" t="s">
        <v>62</v>
      </c>
      <c r="C74" s="22"/>
      <c r="D74" s="23"/>
      <c r="E74" s="23"/>
      <c r="F74" s="23"/>
      <c r="H74"/>
    </row>
    <row r="75" spans="1:8" s="1" customFormat="1" ht="18.75">
      <c r="A75" s="15" t="s">
        <v>54</v>
      </c>
      <c r="B75" s="16" t="s">
        <v>63</v>
      </c>
      <c r="C75" s="22"/>
      <c r="D75" s="23"/>
      <c r="E75" s="23"/>
      <c r="F75" s="23"/>
      <c r="H75"/>
    </row>
    <row r="76" spans="1:8" s="1" customFormat="1" ht="18.75">
      <c r="A76" s="9">
        <v>9</v>
      </c>
      <c r="B76" s="10" t="s">
        <v>55</v>
      </c>
      <c r="C76" s="22"/>
      <c r="D76" s="23"/>
      <c r="E76" s="23"/>
      <c r="F76" s="23"/>
      <c r="H76"/>
    </row>
    <row r="77" spans="1:8" s="1" customFormat="1" ht="18.75">
      <c r="A77" s="15" t="s">
        <v>56</v>
      </c>
      <c r="B77" s="16" t="s">
        <v>62</v>
      </c>
      <c r="C77" s="22"/>
      <c r="D77" s="23"/>
      <c r="E77" s="23"/>
      <c r="F77" s="23"/>
      <c r="H77"/>
    </row>
    <row r="78" spans="1:8" s="1" customFormat="1" ht="18.75">
      <c r="A78" s="15" t="s">
        <v>57</v>
      </c>
      <c r="B78" s="16" t="s">
        <v>63</v>
      </c>
      <c r="C78" s="22"/>
      <c r="D78" s="23"/>
      <c r="E78" s="23"/>
      <c r="F78" s="23"/>
      <c r="H78"/>
    </row>
    <row r="79" spans="1:8" s="1" customFormat="1" ht="18.75">
      <c r="A79" s="9">
        <v>10</v>
      </c>
      <c r="B79" s="10" t="s">
        <v>58</v>
      </c>
      <c r="C79" s="22"/>
      <c r="D79" s="23"/>
      <c r="E79" s="23"/>
      <c r="F79" s="23"/>
      <c r="H79"/>
    </row>
    <row r="80" spans="1:8" s="1" customFormat="1" ht="18.75">
      <c r="A80" s="15" t="s">
        <v>59</v>
      </c>
      <c r="B80" s="16" t="s">
        <v>62</v>
      </c>
      <c r="C80" s="22"/>
      <c r="D80" s="23"/>
      <c r="E80" s="23"/>
      <c r="F80" s="23"/>
      <c r="H80"/>
    </row>
    <row r="81" spans="1:8" s="1" customFormat="1" ht="18.75">
      <c r="A81" s="15" t="s">
        <v>60</v>
      </c>
      <c r="B81" s="16" t="s">
        <v>63</v>
      </c>
      <c r="C81" s="22"/>
      <c r="D81" s="23"/>
      <c r="E81" s="23"/>
      <c r="F81" s="23"/>
      <c r="H81"/>
    </row>
    <row r="82" spans="1:8" s="1" customFormat="1" ht="18.75">
      <c r="A82" s="9" t="s">
        <v>20</v>
      </c>
      <c r="B82" s="10" t="s">
        <v>64</v>
      </c>
      <c r="C82" s="22"/>
      <c r="D82" s="23"/>
      <c r="E82" s="23"/>
      <c r="F82" s="23"/>
      <c r="H82"/>
    </row>
    <row r="83" spans="1:8" s="1" customFormat="1" ht="18.75">
      <c r="A83" s="9">
        <v>1</v>
      </c>
      <c r="B83" s="10" t="s">
        <v>17</v>
      </c>
      <c r="C83" s="22"/>
      <c r="D83" s="23"/>
      <c r="E83" s="23"/>
      <c r="F83" s="23"/>
      <c r="H83"/>
    </row>
    <row r="84" spans="1:8" s="1" customFormat="1" ht="18.75">
      <c r="A84" s="15" t="s">
        <v>25</v>
      </c>
      <c r="B84" s="16" t="s">
        <v>62</v>
      </c>
      <c r="C84" s="22"/>
      <c r="D84" s="23"/>
      <c r="E84" s="23"/>
      <c r="F84" s="23"/>
      <c r="H84"/>
    </row>
    <row r="85" spans="1:8" s="1" customFormat="1" ht="18.75">
      <c r="A85" s="15" t="s">
        <v>26</v>
      </c>
      <c r="B85" s="16" t="s">
        <v>63</v>
      </c>
      <c r="C85" s="22"/>
      <c r="D85" s="23"/>
      <c r="E85" s="23"/>
      <c r="F85" s="23"/>
      <c r="H85"/>
    </row>
    <row r="86" spans="1:8" s="1" customFormat="1" ht="18.75">
      <c r="A86" s="9">
        <v>2</v>
      </c>
      <c r="B86" s="10" t="s">
        <v>27</v>
      </c>
      <c r="C86" s="22"/>
      <c r="D86" s="23"/>
      <c r="E86" s="23"/>
      <c r="F86" s="23"/>
      <c r="H86"/>
    </row>
    <row r="87" spans="1:8" s="1" customFormat="1" ht="18.75">
      <c r="A87" s="15" t="s">
        <v>28</v>
      </c>
      <c r="B87" s="16" t="s">
        <v>62</v>
      </c>
      <c r="C87" s="22"/>
      <c r="D87" s="23"/>
      <c r="E87" s="23"/>
      <c r="F87" s="23"/>
      <c r="H87"/>
    </row>
    <row r="88" spans="1:8" s="1" customFormat="1" ht="18.75">
      <c r="A88" s="15" t="s">
        <v>33</v>
      </c>
      <c r="B88" s="16" t="s">
        <v>63</v>
      </c>
      <c r="C88" s="22"/>
      <c r="D88" s="23"/>
      <c r="E88" s="23"/>
      <c r="F88" s="23"/>
      <c r="H88"/>
    </row>
    <row r="89" spans="1:8" s="1" customFormat="1" ht="18.75">
      <c r="A89" s="9">
        <v>3</v>
      </c>
      <c r="B89" s="10" t="s">
        <v>37</v>
      </c>
      <c r="C89" s="22"/>
      <c r="D89" s="23"/>
      <c r="E89" s="23"/>
      <c r="F89" s="23"/>
      <c r="H89"/>
    </row>
    <row r="90" spans="1:8" s="1" customFormat="1" ht="18.75">
      <c r="A90" s="15" t="s">
        <v>38</v>
      </c>
      <c r="B90" s="16" t="s">
        <v>62</v>
      </c>
      <c r="C90" s="22"/>
      <c r="D90" s="23"/>
      <c r="E90" s="23"/>
      <c r="F90" s="23"/>
      <c r="H90"/>
    </row>
    <row r="91" spans="1:8" s="1" customFormat="1" ht="18.75">
      <c r="A91" s="15" t="s">
        <v>39</v>
      </c>
      <c r="B91" s="16" t="s">
        <v>63</v>
      </c>
      <c r="C91" s="22"/>
      <c r="D91" s="23"/>
      <c r="E91" s="23"/>
      <c r="F91" s="23"/>
      <c r="H91"/>
    </row>
    <row r="92" spans="1:8" s="1" customFormat="1" ht="18.75">
      <c r="A92" s="9">
        <v>4</v>
      </c>
      <c r="B92" s="10" t="s">
        <v>40</v>
      </c>
      <c r="C92" s="22"/>
      <c r="D92" s="23"/>
      <c r="E92" s="23"/>
      <c r="F92" s="23"/>
      <c r="H92"/>
    </row>
    <row r="93" spans="1:8" s="1" customFormat="1" ht="18.75">
      <c r="A93" s="15" t="s">
        <v>41</v>
      </c>
      <c r="B93" s="16" t="s">
        <v>62</v>
      </c>
      <c r="C93" s="22"/>
      <c r="D93" s="23"/>
      <c r="E93" s="23"/>
      <c r="F93" s="23"/>
      <c r="H93"/>
    </row>
    <row r="94" spans="1:8" s="1" customFormat="1" ht="18.75">
      <c r="A94" s="15" t="s">
        <v>42</v>
      </c>
      <c r="B94" s="16" t="s">
        <v>63</v>
      </c>
      <c r="C94" s="22"/>
      <c r="D94" s="23"/>
      <c r="E94" s="23"/>
      <c r="F94" s="23"/>
      <c r="H94"/>
    </row>
    <row r="95" spans="1:8" s="1" customFormat="1" ht="18.75">
      <c r="A95" s="9">
        <v>5</v>
      </c>
      <c r="B95" s="10" t="s">
        <v>43</v>
      </c>
      <c r="C95" s="22"/>
      <c r="D95" s="23"/>
      <c r="E95" s="23"/>
      <c r="F95" s="23"/>
      <c r="H95"/>
    </row>
    <row r="96" spans="1:8" s="1" customFormat="1" ht="18.75">
      <c r="A96" s="15" t="s">
        <v>44</v>
      </c>
      <c r="B96" s="16" t="s">
        <v>62</v>
      </c>
      <c r="C96" s="22"/>
      <c r="D96" s="23"/>
      <c r="E96" s="23"/>
      <c r="F96" s="23"/>
      <c r="H96"/>
    </row>
    <row r="97" spans="1:8" s="1" customFormat="1" ht="18.75">
      <c r="A97" s="15" t="s">
        <v>33</v>
      </c>
      <c r="B97" s="16" t="s">
        <v>63</v>
      </c>
      <c r="C97" s="22"/>
      <c r="D97" s="23"/>
      <c r="E97" s="23"/>
      <c r="F97" s="23"/>
      <c r="H97"/>
    </row>
    <row r="98" spans="1:8" s="1" customFormat="1" ht="18.75">
      <c r="A98" s="9">
        <v>6</v>
      </c>
      <c r="B98" s="10" t="s">
        <v>46</v>
      </c>
      <c r="C98" s="22"/>
      <c r="D98" s="23"/>
      <c r="E98" s="23"/>
      <c r="F98" s="23"/>
      <c r="H98"/>
    </row>
    <row r="99" spans="1:8" s="1" customFormat="1" ht="18.75">
      <c r="A99" s="15" t="s">
        <v>47</v>
      </c>
      <c r="B99" s="16" t="s">
        <v>62</v>
      </c>
      <c r="C99" s="22"/>
      <c r="D99" s="23"/>
      <c r="E99" s="23"/>
      <c r="F99" s="23"/>
      <c r="H99"/>
    </row>
    <row r="100" spans="1:8" s="1" customFormat="1" ht="18.75">
      <c r="A100" s="15" t="s">
        <v>48</v>
      </c>
      <c r="B100" s="16" t="s">
        <v>63</v>
      </c>
      <c r="C100" s="22"/>
      <c r="D100" s="23"/>
      <c r="E100" s="23"/>
      <c r="F100" s="23"/>
      <c r="H100"/>
    </row>
    <row r="101" spans="1:8" s="1" customFormat="1" ht="18.75">
      <c r="A101" s="9">
        <v>7</v>
      </c>
      <c r="B101" s="10" t="s">
        <v>49</v>
      </c>
      <c r="C101" s="22"/>
      <c r="D101" s="23"/>
      <c r="E101" s="23"/>
      <c r="F101" s="23"/>
      <c r="H101"/>
    </row>
    <row r="102" spans="1:8" s="1" customFormat="1" ht="18.75">
      <c r="A102" s="15" t="s">
        <v>50</v>
      </c>
      <c r="B102" s="16" t="s">
        <v>62</v>
      </c>
      <c r="C102" s="22"/>
      <c r="D102" s="23"/>
      <c r="E102" s="23"/>
      <c r="F102" s="23"/>
      <c r="H102"/>
    </row>
    <row r="103" spans="1:8" s="1" customFormat="1" ht="18.75">
      <c r="A103" s="15" t="s">
        <v>51</v>
      </c>
      <c r="B103" s="16" t="s">
        <v>63</v>
      </c>
      <c r="C103" s="22"/>
      <c r="D103" s="23"/>
      <c r="E103" s="23"/>
      <c r="F103" s="23"/>
      <c r="H103"/>
    </row>
    <row r="104" spans="1:8" s="1" customFormat="1" ht="18.75">
      <c r="A104" s="9">
        <v>8</v>
      </c>
      <c r="B104" s="10" t="s">
        <v>52</v>
      </c>
      <c r="C104" s="22"/>
      <c r="D104" s="23"/>
      <c r="E104" s="23"/>
      <c r="F104" s="23"/>
      <c r="H104"/>
    </row>
    <row r="105" spans="1:8" s="1" customFormat="1" ht="18.75">
      <c r="A105" s="15" t="s">
        <v>53</v>
      </c>
      <c r="B105" s="16" t="s">
        <v>62</v>
      </c>
      <c r="C105" s="22"/>
      <c r="D105" s="23"/>
      <c r="E105" s="23"/>
      <c r="F105" s="23"/>
      <c r="H105"/>
    </row>
    <row r="106" spans="1:8" s="1" customFormat="1" ht="18.75">
      <c r="A106" s="15" t="s">
        <v>54</v>
      </c>
      <c r="B106" s="16" t="s">
        <v>63</v>
      </c>
      <c r="C106" s="22"/>
      <c r="D106" s="23"/>
      <c r="E106" s="23"/>
      <c r="F106" s="23"/>
      <c r="H106"/>
    </row>
    <row r="107" spans="1:8" s="1" customFormat="1" ht="18.75">
      <c r="A107" s="9">
        <v>9</v>
      </c>
      <c r="B107" s="10" t="s">
        <v>55</v>
      </c>
      <c r="C107" s="22"/>
      <c r="D107" s="23"/>
      <c r="E107" s="23"/>
      <c r="F107" s="23"/>
      <c r="H107"/>
    </row>
    <row r="108" spans="1:8" s="1" customFormat="1" ht="18.75">
      <c r="A108" s="15" t="s">
        <v>56</v>
      </c>
      <c r="B108" s="16" t="s">
        <v>62</v>
      </c>
      <c r="C108" s="22"/>
      <c r="D108" s="23"/>
      <c r="E108" s="23"/>
      <c r="F108" s="23"/>
      <c r="H108"/>
    </row>
    <row r="109" spans="1:8" s="1" customFormat="1" ht="18.75">
      <c r="A109" s="15" t="s">
        <v>57</v>
      </c>
      <c r="B109" s="16" t="s">
        <v>63</v>
      </c>
      <c r="C109" s="22"/>
      <c r="D109" s="23"/>
      <c r="E109" s="23"/>
      <c r="F109" s="23"/>
      <c r="H109"/>
    </row>
    <row r="110" spans="1:8" s="1" customFormat="1" ht="18.75">
      <c r="A110" s="9">
        <v>10</v>
      </c>
      <c r="B110" s="10" t="s">
        <v>58</v>
      </c>
      <c r="C110" s="22"/>
      <c r="D110" s="23"/>
      <c r="E110" s="23"/>
      <c r="F110" s="23"/>
      <c r="H110"/>
    </row>
    <row r="111" spans="1:8" s="1" customFormat="1" ht="18.75">
      <c r="A111" s="15" t="s">
        <v>59</v>
      </c>
      <c r="B111" s="16" t="s">
        <v>62</v>
      </c>
      <c r="C111" s="22"/>
      <c r="D111" s="23"/>
      <c r="E111" s="23"/>
      <c r="F111" s="23"/>
      <c r="H111"/>
    </row>
    <row r="112" spans="1:8" s="1" customFormat="1" ht="18.75">
      <c r="A112" s="15" t="s">
        <v>60</v>
      </c>
      <c r="B112" s="16" t="s">
        <v>63</v>
      </c>
      <c r="C112" s="22"/>
      <c r="D112" s="23"/>
      <c r="E112" s="23"/>
      <c r="F112" s="23"/>
      <c r="H112"/>
    </row>
    <row r="114" spans="4:8" s="1" customFormat="1" ht="18.75">
      <c r="D114" s="100" t="s">
        <v>126</v>
      </c>
      <c r="E114" s="100"/>
      <c r="F114" s="100"/>
      <c r="H114"/>
    </row>
    <row r="115" spans="4:8" s="1" customFormat="1" ht="18.75">
      <c r="D115" s="98" t="s">
        <v>74</v>
      </c>
      <c r="E115" s="98"/>
      <c r="F115" s="98"/>
      <c r="H115"/>
    </row>
    <row r="116" spans="4:8" s="1" customFormat="1" ht="35.25" customHeight="1">
      <c r="D116" s="100"/>
      <c r="E116" s="100"/>
      <c r="F116" s="100"/>
      <c r="H116"/>
    </row>
    <row r="117" spans="4:8" s="1" customFormat="1" ht="18.75">
      <c r="D117" s="98" t="s">
        <v>92</v>
      </c>
      <c r="E117" s="98"/>
      <c r="F117" s="98"/>
      <c r="H117"/>
    </row>
  </sheetData>
  <sheetProtection formatCells="0" formatColumns="0" formatRows="0" insertColumns="0" insertRows="0" insertHyperlinks="0" deleteColumns="0" deleteRows="0" sort="0" autoFilter="0" pivotTables="0"/>
  <mergeCells count="18">
    <mergeCell ref="A1:F1"/>
    <mergeCell ref="A2:B2"/>
    <mergeCell ref="C2:F2"/>
    <mergeCell ref="A3:B3"/>
    <mergeCell ref="C3:F3"/>
    <mergeCell ref="C4:F4"/>
    <mergeCell ref="C5:F5"/>
    <mergeCell ref="A7:F7"/>
    <mergeCell ref="A8:F8"/>
    <mergeCell ref="A10:F10"/>
    <mergeCell ref="A11:F11"/>
    <mergeCell ref="A6:F6"/>
    <mergeCell ref="A12:F12"/>
    <mergeCell ref="E13:F13"/>
    <mergeCell ref="D114:F114"/>
    <mergeCell ref="D115:F115"/>
    <mergeCell ref="D116:F116"/>
    <mergeCell ref="D117:F117"/>
  </mergeCells>
  <printOptions/>
  <pageMargins left="0.51" right="0.12" top="0.59" bottom="0.59" header="0.31" footer="0.3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2022-04-16T07:19:53Z</cp:lastPrinted>
  <dcterms:created xsi:type="dcterms:W3CDTF">2016-10-14T13:52:32Z</dcterms:created>
  <dcterms:modified xsi:type="dcterms:W3CDTF">2022-04-16T07:20:10Z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